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0110" activeTab="0"/>
  </bookViews>
  <sheets>
    <sheet name="Table 4" sheetId="1" r:id="rId1"/>
  </sheets>
  <definedNames>
    <definedName name="_xlnm.Print_Area" localSheetId="0">'Table 4'!$A:$Q</definedName>
  </definedNames>
  <calcPr fullCalcOnLoad="1"/>
</workbook>
</file>

<file path=xl/sharedStrings.xml><?xml version="1.0" encoding="utf-8"?>
<sst xmlns="http://schemas.openxmlformats.org/spreadsheetml/2006/main" count="159" uniqueCount="28">
  <si>
    <t>Exempt</t>
  </si>
  <si>
    <t>Passed ELM</t>
  </si>
  <si>
    <t>Education</t>
  </si>
  <si>
    <t>Special Programs</t>
  </si>
  <si>
    <t>Undeclared</t>
  </si>
  <si>
    <t>Total Assessed</t>
  </si>
  <si>
    <t>Assessed</t>
  </si>
  <si>
    <t>N</t>
  </si>
  <si>
    <t>%</t>
  </si>
  <si>
    <t>Total Prepared</t>
  </si>
  <si>
    <t>Not Passed</t>
  </si>
  <si>
    <t>Not Tested</t>
  </si>
  <si>
    <t>Total Not Prepared</t>
  </si>
  <si>
    <t>Total</t>
  </si>
  <si>
    <t>Preparation for College Level Mathematics by College</t>
  </si>
  <si>
    <t>Fall 2009</t>
  </si>
  <si>
    <t>Professional Studies</t>
  </si>
  <si>
    <t>Fall 2010</t>
  </si>
  <si>
    <t>* Excludes First-Time Freshmen with more than 29 units earned while in high school.</t>
  </si>
  <si>
    <t>*All First-Time Freshmen</t>
  </si>
  <si>
    <t>All First-Time Freshmen*</t>
  </si>
  <si>
    <t>Fall 2011</t>
  </si>
  <si>
    <t>Fall 2012</t>
  </si>
  <si>
    <t>Fall 2013</t>
  </si>
  <si>
    <t>Arts &amp; Humanities</t>
  </si>
  <si>
    <t>Business Administration &amp; Public Policy</t>
  </si>
  <si>
    <t>Health, Human Services &amp; Nursing</t>
  </si>
  <si>
    <t>Natural &amp; Behavioral Sciences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</si>
</sst>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164" fontId="0" fillId="33" borderId="11" xfId="59" applyNumberFormat="1" applyFont="1" applyFill="1" applyBorder="1" applyAlignment="1">
      <alignment/>
    </xf>
    <xf numFmtId="9" fontId="0" fillId="33" borderId="11" xfId="59" applyFont="1" applyFill="1" applyBorder="1" applyAlignment="1">
      <alignment/>
    </xf>
    <xf numFmtId="0" fontId="0" fillId="34" borderId="10" xfId="0" applyNumberFormat="1" applyFill="1" applyBorder="1" applyAlignment="1">
      <alignment/>
    </xf>
    <xf numFmtId="164" fontId="0" fillId="34" borderId="11" xfId="59" applyNumberFormat="1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/>
    </xf>
    <xf numFmtId="0" fontId="5" fillId="0" borderId="15" xfId="0" applyFont="1" applyBorder="1" applyAlignment="1">
      <alignment wrapText="1"/>
    </xf>
    <xf numFmtId="0" fontId="6" fillId="0" borderId="16" xfId="0" applyFont="1" applyBorder="1" applyAlignment="1">
      <alignment/>
    </xf>
    <xf numFmtId="0" fontId="6" fillId="34" borderId="16" xfId="0" applyFont="1" applyFill="1" applyBorder="1" applyAlignment="1">
      <alignment/>
    </xf>
    <xf numFmtId="0" fontId="2" fillId="33" borderId="17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164" fontId="2" fillId="33" borderId="19" xfId="59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164" fontId="2" fillId="33" borderId="17" xfId="59" applyNumberFormat="1" applyFont="1" applyFill="1" applyBorder="1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64" fontId="0" fillId="0" borderId="11" xfId="59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9" fillId="0" borderId="14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22" xfId="0" applyFont="1" applyBorder="1" applyAlignment="1">
      <alignment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0" fillId="0" borderId="1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16.57421875" style="0" bestFit="1" customWidth="1"/>
    <col min="2" max="2" width="5.28125" style="0" customWidth="1"/>
    <col min="3" max="3" width="7.140625" style="0" customWidth="1"/>
    <col min="4" max="4" width="5.28125" style="0" customWidth="1"/>
    <col min="5" max="5" width="7.8515625" style="0" customWidth="1"/>
    <col min="6" max="6" width="5.28125" style="0" customWidth="1"/>
    <col min="7" max="7" width="7.140625" style="0" customWidth="1"/>
    <col min="8" max="8" width="5.28125" style="0" customWidth="1"/>
    <col min="9" max="9" width="7.140625" style="0" customWidth="1"/>
    <col min="10" max="10" width="5.28125" style="0" customWidth="1"/>
    <col min="11" max="11" width="7.140625" style="0" customWidth="1"/>
    <col min="12" max="12" width="5.28125" style="0" customWidth="1"/>
    <col min="13" max="13" width="7.140625" style="0" customWidth="1"/>
    <col min="14" max="14" width="5.28125" style="0" customWidth="1"/>
    <col min="15" max="15" width="7.140625" style="0" customWidth="1"/>
    <col min="16" max="16" width="4.8515625" style="0" customWidth="1"/>
    <col min="17" max="17" width="8.140625" style="0" customWidth="1"/>
  </cols>
  <sheetData>
    <row r="1" spans="1:17" ht="15.7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4" spans="1:17" ht="46.5" customHeight="1">
      <c r="A4" s="8" t="s">
        <v>23</v>
      </c>
      <c r="B4" s="21" t="s">
        <v>24</v>
      </c>
      <c r="C4" s="22"/>
      <c r="D4" s="23" t="s">
        <v>25</v>
      </c>
      <c r="E4" s="24"/>
      <c r="F4" s="23" t="s">
        <v>2</v>
      </c>
      <c r="G4" s="24"/>
      <c r="H4" s="21" t="s">
        <v>26</v>
      </c>
      <c r="I4" s="22"/>
      <c r="J4" s="23" t="s">
        <v>27</v>
      </c>
      <c r="K4" s="24"/>
      <c r="L4" s="21" t="s">
        <v>3</v>
      </c>
      <c r="M4" s="22"/>
      <c r="N4" s="23" t="s">
        <v>4</v>
      </c>
      <c r="O4" s="24"/>
      <c r="P4" s="21" t="s">
        <v>5</v>
      </c>
      <c r="Q4" s="22"/>
    </row>
    <row r="5" spans="1:17" ht="12.75">
      <c r="A5" s="9" t="s">
        <v>6</v>
      </c>
      <c r="B5" s="6" t="s">
        <v>7</v>
      </c>
      <c r="C5" s="7" t="s">
        <v>8</v>
      </c>
      <c r="D5" s="6" t="s">
        <v>7</v>
      </c>
      <c r="E5" s="7" t="s">
        <v>8</v>
      </c>
      <c r="F5" s="6" t="s">
        <v>7</v>
      </c>
      <c r="G5" s="7" t="s">
        <v>8</v>
      </c>
      <c r="H5" s="6" t="s">
        <v>7</v>
      </c>
      <c r="I5" s="7" t="s">
        <v>8</v>
      </c>
      <c r="J5" s="6" t="s">
        <v>7</v>
      </c>
      <c r="K5" s="7" t="s">
        <v>8</v>
      </c>
      <c r="L5" s="6" t="s">
        <v>7</v>
      </c>
      <c r="M5" s="7" t="s">
        <v>8</v>
      </c>
      <c r="N5" s="6" t="s">
        <v>7</v>
      </c>
      <c r="O5" s="7" t="s">
        <v>8</v>
      </c>
      <c r="P5" s="6" t="s">
        <v>7</v>
      </c>
      <c r="Q5" s="7" t="s">
        <v>8</v>
      </c>
    </row>
    <row r="6" spans="1:17" ht="12.75">
      <c r="A6" s="10" t="s">
        <v>0</v>
      </c>
      <c r="B6" s="1">
        <v>41</v>
      </c>
      <c r="C6" s="2">
        <f>B6/B12</f>
        <v>0.24404761904761904</v>
      </c>
      <c r="D6" s="1">
        <v>72</v>
      </c>
      <c r="E6" s="2">
        <f>D6/D12</f>
        <v>0.2491349480968858</v>
      </c>
      <c r="F6" s="1">
        <v>4</v>
      </c>
      <c r="G6" s="2">
        <f>F6/F12</f>
        <v>0.14285714285714285</v>
      </c>
      <c r="H6" s="1">
        <v>60</v>
      </c>
      <c r="I6" s="2">
        <f>H6/H12</f>
        <v>0.25316455696202533</v>
      </c>
      <c r="J6" s="1">
        <v>149</v>
      </c>
      <c r="K6" s="2">
        <f>J6/J12</f>
        <v>0.28489483747609945</v>
      </c>
      <c r="L6" s="1">
        <v>0</v>
      </c>
      <c r="M6" s="2">
        <f>L6/L12</f>
        <v>0</v>
      </c>
      <c r="N6" s="1">
        <v>88</v>
      </c>
      <c r="O6" s="2">
        <f>N6/N12</f>
        <v>0.29931972789115646</v>
      </c>
      <c r="P6" s="1">
        <f>D6+B6+F6+H6+J6+L6+N6</f>
        <v>414</v>
      </c>
      <c r="Q6" s="2">
        <f>P6/P12</f>
        <v>0.2688311688311688</v>
      </c>
    </row>
    <row r="7" spans="1:17" ht="12.75">
      <c r="A7" s="10" t="s">
        <v>1</v>
      </c>
      <c r="B7" s="1">
        <v>24</v>
      </c>
      <c r="C7" s="2">
        <f>B7/B12</f>
        <v>0.14285714285714285</v>
      </c>
      <c r="D7" s="1">
        <v>38</v>
      </c>
      <c r="E7" s="2">
        <f>D7/D12</f>
        <v>0.1314878892733564</v>
      </c>
      <c r="F7" s="1">
        <v>1</v>
      </c>
      <c r="G7" s="2">
        <f>F7/F12</f>
        <v>0.03571428571428571</v>
      </c>
      <c r="H7" s="1">
        <v>21</v>
      </c>
      <c r="I7" s="2">
        <f>H7/H12</f>
        <v>0.08860759493670886</v>
      </c>
      <c r="J7" s="1">
        <v>76</v>
      </c>
      <c r="K7" s="2">
        <f>J7/J12</f>
        <v>0.14531548757170173</v>
      </c>
      <c r="L7" s="1">
        <v>1</v>
      </c>
      <c r="M7" s="2">
        <f>L7/L12</f>
        <v>1</v>
      </c>
      <c r="N7" s="1">
        <v>30</v>
      </c>
      <c r="O7" s="2">
        <f>N7/N12</f>
        <v>0.10204081632653061</v>
      </c>
      <c r="P7" s="1">
        <f>D7+B7+F7+H7+J7+L7+N7</f>
        <v>191</v>
      </c>
      <c r="Q7" s="2">
        <f>P7/P12</f>
        <v>0.12402597402597403</v>
      </c>
    </row>
    <row r="8" spans="1:17" ht="12.75">
      <c r="A8" s="11" t="s">
        <v>9</v>
      </c>
      <c r="B8" s="4">
        <f>SUM(B6:B7)</f>
        <v>65</v>
      </c>
      <c r="C8" s="5">
        <f>B8/B12</f>
        <v>0.3869047619047619</v>
      </c>
      <c r="D8" s="4">
        <f>SUM(D6:D7)</f>
        <v>110</v>
      </c>
      <c r="E8" s="5">
        <f>D8/D12</f>
        <v>0.3806228373702422</v>
      </c>
      <c r="F8" s="4">
        <f>SUM(F6:F7)</f>
        <v>5</v>
      </c>
      <c r="G8" s="5">
        <f>F8/F12</f>
        <v>0.17857142857142858</v>
      </c>
      <c r="H8" s="4">
        <f>SUM(H6:H7)</f>
        <v>81</v>
      </c>
      <c r="I8" s="5">
        <f>H8/H12</f>
        <v>0.34177215189873417</v>
      </c>
      <c r="J8" s="4">
        <f>SUM(J6:J7)</f>
        <v>225</v>
      </c>
      <c r="K8" s="5">
        <f>J8/J12</f>
        <v>0.43021032504780116</v>
      </c>
      <c r="L8" s="4">
        <f>SUM(L6:L7)</f>
        <v>1</v>
      </c>
      <c r="M8" s="5">
        <f>L8/L12</f>
        <v>1</v>
      </c>
      <c r="N8" s="4">
        <f>SUM(N6:N7)</f>
        <v>118</v>
      </c>
      <c r="O8" s="5">
        <f>N8/N12</f>
        <v>0.4013605442176871</v>
      </c>
      <c r="P8" s="4">
        <f>SUM(P6:P7)</f>
        <v>605</v>
      </c>
      <c r="Q8" s="5">
        <f>P8/P12</f>
        <v>0.39285714285714285</v>
      </c>
    </row>
    <row r="9" spans="1:17" ht="12.75">
      <c r="A9" s="10" t="s">
        <v>10</v>
      </c>
      <c r="B9" s="1">
        <v>103</v>
      </c>
      <c r="C9" s="2">
        <f>B9/B12</f>
        <v>0.6130952380952381</v>
      </c>
      <c r="D9" s="1">
        <v>179</v>
      </c>
      <c r="E9" s="2">
        <f>D9/D12</f>
        <v>0.6193771626297578</v>
      </c>
      <c r="F9" s="1">
        <v>23</v>
      </c>
      <c r="G9" s="2">
        <f>F9/F12</f>
        <v>0.8214285714285714</v>
      </c>
      <c r="H9" s="1">
        <v>156</v>
      </c>
      <c r="I9" s="2">
        <f>H9/H12</f>
        <v>0.6582278481012658</v>
      </c>
      <c r="J9" s="1">
        <v>298</v>
      </c>
      <c r="K9" s="2">
        <f>J9/J12</f>
        <v>0.5697896749521989</v>
      </c>
      <c r="L9" s="1">
        <v>0</v>
      </c>
      <c r="M9" s="2">
        <f>L9/L12</f>
        <v>0</v>
      </c>
      <c r="N9" s="1">
        <v>176</v>
      </c>
      <c r="O9" s="2">
        <f>N9/N12</f>
        <v>0.5986394557823129</v>
      </c>
      <c r="P9" s="1">
        <f>D9+B9+F9+H9+J9+L9+N9</f>
        <v>935</v>
      </c>
      <c r="Q9" s="2">
        <f>P9/P12</f>
        <v>0.6071428571428571</v>
      </c>
    </row>
    <row r="10" spans="1:17" ht="12.75">
      <c r="A10" s="10" t="s">
        <v>11</v>
      </c>
      <c r="B10" s="1">
        <v>0</v>
      </c>
      <c r="C10" s="2">
        <f>B10/B12</f>
        <v>0</v>
      </c>
      <c r="D10" s="1">
        <v>0</v>
      </c>
      <c r="E10" s="2">
        <f>D10/D12</f>
        <v>0</v>
      </c>
      <c r="F10" s="1">
        <v>0</v>
      </c>
      <c r="G10" s="2">
        <f>F10/F12</f>
        <v>0</v>
      </c>
      <c r="H10" s="1">
        <v>0</v>
      </c>
      <c r="I10" s="2">
        <f>H10/H12</f>
        <v>0</v>
      </c>
      <c r="J10" s="1">
        <v>0</v>
      </c>
      <c r="K10" s="2">
        <f>J10/J12</f>
        <v>0</v>
      </c>
      <c r="L10" s="1">
        <v>0</v>
      </c>
      <c r="M10" s="2">
        <f>L10/L12</f>
        <v>0</v>
      </c>
      <c r="N10" s="1">
        <v>0</v>
      </c>
      <c r="O10" s="2">
        <f>N10/N12</f>
        <v>0</v>
      </c>
      <c r="P10" s="1">
        <f>D10+B10+F10+H10+J10+L10+N10</f>
        <v>0</v>
      </c>
      <c r="Q10" s="2">
        <f>P10/P12</f>
        <v>0</v>
      </c>
    </row>
    <row r="11" spans="1:17" ht="12.75">
      <c r="A11" s="11" t="s">
        <v>12</v>
      </c>
      <c r="B11" s="4">
        <f>SUM(B9:B10)</f>
        <v>103</v>
      </c>
      <c r="C11" s="5">
        <f>B11/B12</f>
        <v>0.6130952380952381</v>
      </c>
      <c r="D11" s="4">
        <f>SUM(D9:D10)</f>
        <v>179</v>
      </c>
      <c r="E11" s="5">
        <f>D11/D12</f>
        <v>0.6193771626297578</v>
      </c>
      <c r="F11" s="4">
        <f>SUM(F9:F10)</f>
        <v>23</v>
      </c>
      <c r="G11" s="5">
        <f>F11/F12</f>
        <v>0.8214285714285714</v>
      </c>
      <c r="H11" s="4">
        <f>SUM(H9:H10)</f>
        <v>156</v>
      </c>
      <c r="I11" s="5">
        <f>H11/H12</f>
        <v>0.6582278481012658</v>
      </c>
      <c r="J11" s="4">
        <f>SUM(J9:J10)</f>
        <v>298</v>
      </c>
      <c r="K11" s="5">
        <f>J11/J12</f>
        <v>0.5697896749521989</v>
      </c>
      <c r="L11" s="4">
        <f>SUM(L9:L10)</f>
        <v>0</v>
      </c>
      <c r="M11" s="5">
        <f>L11/L12</f>
        <v>0</v>
      </c>
      <c r="N11" s="4">
        <f>SUM(N9:N10)</f>
        <v>176</v>
      </c>
      <c r="O11" s="5">
        <f>N11/N12</f>
        <v>0.5986394557823129</v>
      </c>
      <c r="P11" s="4">
        <f>SUM(P9:P10)</f>
        <v>935</v>
      </c>
      <c r="Q11" s="5">
        <f>P11/P12</f>
        <v>0.6071428571428571</v>
      </c>
    </row>
    <row r="12" spans="1:17" ht="12.75">
      <c r="A12" s="12" t="s">
        <v>13</v>
      </c>
      <c r="B12" s="13">
        <f aca="true" t="shared" si="0" ref="B12:Q12">B8+B11</f>
        <v>168</v>
      </c>
      <c r="C12" s="14">
        <f t="shared" si="0"/>
        <v>1</v>
      </c>
      <c r="D12" s="13">
        <f t="shared" si="0"/>
        <v>289</v>
      </c>
      <c r="E12" s="14">
        <f t="shared" si="0"/>
        <v>1</v>
      </c>
      <c r="F12" s="13">
        <f t="shared" si="0"/>
        <v>28</v>
      </c>
      <c r="G12" s="14">
        <f t="shared" si="0"/>
        <v>1</v>
      </c>
      <c r="H12" s="13">
        <f t="shared" si="0"/>
        <v>237</v>
      </c>
      <c r="I12" s="14">
        <f t="shared" si="0"/>
        <v>1</v>
      </c>
      <c r="J12" s="13">
        <f t="shared" si="0"/>
        <v>523</v>
      </c>
      <c r="K12" s="14">
        <f t="shared" si="0"/>
        <v>1</v>
      </c>
      <c r="L12" s="13">
        <f t="shared" si="0"/>
        <v>1</v>
      </c>
      <c r="M12" s="14">
        <f t="shared" si="0"/>
        <v>1</v>
      </c>
      <c r="N12" s="13">
        <f t="shared" si="0"/>
        <v>294</v>
      </c>
      <c r="O12" s="14">
        <f t="shared" si="0"/>
        <v>1</v>
      </c>
      <c r="P12" s="15">
        <f t="shared" si="0"/>
        <v>1540</v>
      </c>
      <c r="Q12" s="16">
        <f t="shared" si="0"/>
        <v>1</v>
      </c>
    </row>
    <row r="14" spans="1:15" ht="46.5" customHeight="1">
      <c r="A14" s="8" t="s">
        <v>22</v>
      </c>
      <c r="B14" s="21" t="s">
        <v>24</v>
      </c>
      <c r="C14" s="22"/>
      <c r="D14" s="23" t="s">
        <v>25</v>
      </c>
      <c r="E14" s="24"/>
      <c r="F14" s="23" t="s">
        <v>27</v>
      </c>
      <c r="G14" s="24"/>
      <c r="H14" s="21" t="s">
        <v>16</v>
      </c>
      <c r="I14" s="22"/>
      <c r="J14" s="21" t="s">
        <v>3</v>
      </c>
      <c r="K14" s="22"/>
      <c r="L14" s="23" t="s">
        <v>4</v>
      </c>
      <c r="M14" s="24"/>
      <c r="N14" s="21" t="s">
        <v>5</v>
      </c>
      <c r="O14" s="22"/>
    </row>
    <row r="15" spans="1:15" ht="12.75">
      <c r="A15" s="9" t="s">
        <v>6</v>
      </c>
      <c r="B15" s="6" t="s">
        <v>7</v>
      </c>
      <c r="C15" s="7" t="s">
        <v>8</v>
      </c>
      <c r="D15" s="6" t="s">
        <v>7</v>
      </c>
      <c r="E15" s="7" t="s">
        <v>8</v>
      </c>
      <c r="F15" s="6" t="s">
        <v>7</v>
      </c>
      <c r="G15" s="7" t="s">
        <v>8</v>
      </c>
      <c r="H15" s="6" t="s">
        <v>7</v>
      </c>
      <c r="I15" s="7" t="s">
        <v>8</v>
      </c>
      <c r="J15" s="6" t="s">
        <v>7</v>
      </c>
      <c r="K15" s="7" t="s">
        <v>8</v>
      </c>
      <c r="L15" s="6" t="s">
        <v>7</v>
      </c>
      <c r="M15" s="7" t="s">
        <v>8</v>
      </c>
      <c r="N15" s="6" t="s">
        <v>7</v>
      </c>
      <c r="O15" s="7" t="s">
        <v>8</v>
      </c>
    </row>
    <row r="16" spans="1:18" ht="12.75">
      <c r="A16" s="10" t="s">
        <v>0</v>
      </c>
      <c r="B16" s="20">
        <v>38</v>
      </c>
      <c r="C16" s="19">
        <f>B16/B22</f>
        <v>0.2550335570469799</v>
      </c>
      <c r="D16" s="20">
        <v>49</v>
      </c>
      <c r="E16" s="19">
        <f>D16/D22</f>
        <v>0.19678714859437751</v>
      </c>
      <c r="F16" s="20">
        <v>138</v>
      </c>
      <c r="G16" s="19">
        <f>F16/F22</f>
        <v>0.3157894736842105</v>
      </c>
      <c r="H16" s="20">
        <v>52</v>
      </c>
      <c r="I16" s="19">
        <f>H16/H22</f>
        <v>0.2810810810810811</v>
      </c>
      <c r="J16" s="20">
        <v>0</v>
      </c>
      <c r="K16" s="19">
        <f>J16/J22</f>
        <v>0</v>
      </c>
      <c r="L16" s="20">
        <v>46</v>
      </c>
      <c r="M16" s="19">
        <f>L16/L22</f>
        <v>0.25136612021857924</v>
      </c>
      <c r="N16" s="20">
        <f>D16+B16+F16+H16+J16+L16</f>
        <v>323</v>
      </c>
      <c r="O16" s="19">
        <f>N16/N21</f>
        <v>0.4205729166666667</v>
      </c>
      <c r="R16" s="18"/>
    </row>
    <row r="17" spans="1:18" ht="12.75">
      <c r="A17" s="10" t="s">
        <v>1</v>
      </c>
      <c r="B17" s="20">
        <v>12</v>
      </c>
      <c r="C17" s="19">
        <f>B17/B22</f>
        <v>0.08053691275167785</v>
      </c>
      <c r="D17" s="20">
        <v>24</v>
      </c>
      <c r="E17" s="19">
        <f>D17/D22</f>
        <v>0.0963855421686747</v>
      </c>
      <c r="F17" s="20">
        <v>42</v>
      </c>
      <c r="G17" s="19">
        <f>F17/F22</f>
        <v>0.09610983981693363</v>
      </c>
      <c r="H17" s="20">
        <v>18</v>
      </c>
      <c r="I17" s="19">
        <f>H17/H22</f>
        <v>0.0972972972972973</v>
      </c>
      <c r="J17" s="20">
        <v>0</v>
      </c>
      <c r="K17" s="19">
        <f>J17/J22</f>
        <v>0</v>
      </c>
      <c r="L17" s="20">
        <v>18</v>
      </c>
      <c r="M17" s="19">
        <f>L17/L22</f>
        <v>0.09836065573770492</v>
      </c>
      <c r="N17" s="20">
        <f>D17+B17+F17+H17+J17+L17</f>
        <v>114</v>
      </c>
      <c r="O17" s="19">
        <f>N17/N22</f>
        <v>0.0946058091286307</v>
      </c>
      <c r="R17" s="18"/>
    </row>
    <row r="18" spans="1:15" ht="12.75">
      <c r="A18" s="11" t="s">
        <v>9</v>
      </c>
      <c r="B18" s="4">
        <f>SUM(B16:B17)</f>
        <v>50</v>
      </c>
      <c r="C18" s="5">
        <f>B18/B22</f>
        <v>0.33557046979865773</v>
      </c>
      <c r="D18" s="4">
        <f>SUM(D16:D17)</f>
        <v>73</v>
      </c>
      <c r="E18" s="5">
        <f>D18/D22</f>
        <v>0.2931726907630522</v>
      </c>
      <c r="F18" s="4">
        <f>SUM(F16:F17)</f>
        <v>180</v>
      </c>
      <c r="G18" s="5">
        <f>F18/F22</f>
        <v>0.41189931350114417</v>
      </c>
      <c r="H18" s="4">
        <f>SUM(H16:H17)</f>
        <v>70</v>
      </c>
      <c r="I18" s="5">
        <f>H18/H22</f>
        <v>0.3783783783783784</v>
      </c>
      <c r="J18" s="4">
        <f>SUM(J16:J17)</f>
        <v>0</v>
      </c>
      <c r="K18" s="5">
        <f>J18/J22</f>
        <v>0</v>
      </c>
      <c r="L18" s="4">
        <f>SUM(L16:L17)</f>
        <v>64</v>
      </c>
      <c r="M18" s="5">
        <f>L18/L22</f>
        <v>0.34972677595628415</v>
      </c>
      <c r="N18" s="4">
        <f>SUM(N16:N17)</f>
        <v>437</v>
      </c>
      <c r="O18" s="5">
        <f>N18/N22</f>
        <v>0.362655601659751</v>
      </c>
    </row>
    <row r="19" spans="1:15" ht="12.75">
      <c r="A19" s="10" t="s">
        <v>10</v>
      </c>
      <c r="B19" s="20">
        <v>98</v>
      </c>
      <c r="C19" s="19">
        <f>B19/B22</f>
        <v>0.6577181208053692</v>
      </c>
      <c r="D19" s="20">
        <v>173</v>
      </c>
      <c r="E19" s="19">
        <f>D19/D22</f>
        <v>0.6947791164658634</v>
      </c>
      <c r="F19" s="20">
        <v>257</v>
      </c>
      <c r="G19" s="19">
        <f>F19/F22</f>
        <v>0.5881006864988558</v>
      </c>
      <c r="H19" s="20">
        <v>114</v>
      </c>
      <c r="I19" s="19">
        <f>H19/H22</f>
        <v>0.6162162162162163</v>
      </c>
      <c r="J19" s="20">
        <v>2</v>
      </c>
      <c r="K19" s="19">
        <f>J19/J22</f>
        <v>1</v>
      </c>
      <c r="L19" s="20">
        <v>119</v>
      </c>
      <c r="M19" s="19">
        <f>L19/L22</f>
        <v>0.6502732240437158</v>
      </c>
      <c r="N19" s="20">
        <f>D19+B19+F19+H19+J19+L19</f>
        <v>763</v>
      </c>
      <c r="O19" s="19">
        <f>N19/N22</f>
        <v>0.6331950207468879</v>
      </c>
    </row>
    <row r="20" spans="1:15" ht="12.75">
      <c r="A20" s="10" t="s">
        <v>11</v>
      </c>
      <c r="B20" s="20">
        <v>1</v>
      </c>
      <c r="C20" s="19">
        <f>B20/B22</f>
        <v>0.006711409395973154</v>
      </c>
      <c r="D20" s="20">
        <v>3</v>
      </c>
      <c r="E20" s="19">
        <f>D20/D22</f>
        <v>0.012048192771084338</v>
      </c>
      <c r="F20" s="20">
        <v>0</v>
      </c>
      <c r="G20" s="19">
        <f>F20/F22</f>
        <v>0</v>
      </c>
      <c r="H20" s="20">
        <v>1</v>
      </c>
      <c r="I20" s="19">
        <f>H20/H22</f>
        <v>0.005405405405405406</v>
      </c>
      <c r="J20" s="20">
        <v>0</v>
      </c>
      <c r="K20" s="19">
        <f>J20/J22</f>
        <v>0</v>
      </c>
      <c r="L20" s="20">
        <v>0</v>
      </c>
      <c r="M20" s="19">
        <f>L20/L22</f>
        <v>0</v>
      </c>
      <c r="N20" s="20">
        <f>D20+B20+F20+H20+J20+L20</f>
        <v>5</v>
      </c>
      <c r="O20" s="19">
        <f>N20/N22</f>
        <v>0.004149377593360996</v>
      </c>
    </row>
    <row r="21" spans="1:15" ht="12.75">
      <c r="A21" s="11" t="s">
        <v>12</v>
      </c>
      <c r="B21" s="4">
        <f>SUM(B19:B20)</f>
        <v>99</v>
      </c>
      <c r="C21" s="5">
        <f>B21/B22</f>
        <v>0.6644295302013423</v>
      </c>
      <c r="D21" s="4">
        <f>SUM(D19:D20)</f>
        <v>176</v>
      </c>
      <c r="E21" s="5">
        <f>D21/D22</f>
        <v>0.7068273092369478</v>
      </c>
      <c r="F21" s="4">
        <f>SUM(F19:F20)</f>
        <v>257</v>
      </c>
      <c r="G21" s="5">
        <f>F21/F22</f>
        <v>0.5881006864988558</v>
      </c>
      <c r="H21" s="4">
        <f>SUM(H19:H20)</f>
        <v>115</v>
      </c>
      <c r="I21" s="5">
        <f>H21/H22</f>
        <v>0.6216216216216216</v>
      </c>
      <c r="J21" s="4">
        <f>SUM(J19:J20)</f>
        <v>2</v>
      </c>
      <c r="K21" s="5">
        <f>J21/J22</f>
        <v>1</v>
      </c>
      <c r="L21" s="4">
        <f>SUM(L19:L20)</f>
        <v>119</v>
      </c>
      <c r="M21" s="5">
        <f>L21/L22</f>
        <v>0.6502732240437158</v>
      </c>
      <c r="N21" s="4">
        <f>SUM(N19:N20)</f>
        <v>768</v>
      </c>
      <c r="O21" s="5">
        <f>N21/N22</f>
        <v>0.6373443983402489</v>
      </c>
    </row>
    <row r="22" spans="1:15" ht="12.75">
      <c r="A22" s="12" t="s">
        <v>13</v>
      </c>
      <c r="B22" s="13">
        <f aca="true" t="shared" si="1" ref="B22:J22">B18+B21</f>
        <v>149</v>
      </c>
      <c r="C22" s="14">
        <f t="shared" si="1"/>
        <v>1</v>
      </c>
      <c r="D22" s="13">
        <f t="shared" si="1"/>
        <v>249</v>
      </c>
      <c r="E22" s="14">
        <f t="shared" si="1"/>
        <v>1</v>
      </c>
      <c r="F22" s="13">
        <f t="shared" si="1"/>
        <v>437</v>
      </c>
      <c r="G22" s="14">
        <f t="shared" si="1"/>
        <v>1</v>
      </c>
      <c r="H22" s="13">
        <f t="shared" si="1"/>
        <v>185</v>
      </c>
      <c r="I22" s="14">
        <f t="shared" si="1"/>
        <v>1</v>
      </c>
      <c r="J22" s="13">
        <f t="shared" si="1"/>
        <v>2</v>
      </c>
      <c r="K22" s="14">
        <f>K18+K21</f>
        <v>1</v>
      </c>
      <c r="L22" s="13">
        <f>L18+L21</f>
        <v>183</v>
      </c>
      <c r="M22" s="14">
        <f>M18+M21</f>
        <v>1</v>
      </c>
      <c r="N22" s="15">
        <f>N18+N21</f>
        <v>1205</v>
      </c>
      <c r="O22" s="16">
        <f>O18+O21</f>
        <v>1</v>
      </c>
    </row>
    <row r="24" spans="1:15" ht="46.5" customHeight="1">
      <c r="A24" s="8" t="s">
        <v>21</v>
      </c>
      <c r="B24" s="21" t="s">
        <v>24</v>
      </c>
      <c r="C24" s="22"/>
      <c r="D24" s="23" t="s">
        <v>25</v>
      </c>
      <c r="E24" s="24"/>
      <c r="F24" s="23" t="s">
        <v>27</v>
      </c>
      <c r="G24" s="24"/>
      <c r="H24" s="21" t="s">
        <v>16</v>
      </c>
      <c r="I24" s="22"/>
      <c r="J24" s="21" t="s">
        <v>3</v>
      </c>
      <c r="K24" s="22"/>
      <c r="L24" s="23" t="s">
        <v>4</v>
      </c>
      <c r="M24" s="24"/>
      <c r="N24" s="21" t="s">
        <v>5</v>
      </c>
      <c r="O24" s="22"/>
    </row>
    <row r="25" spans="1:15" ht="12.75">
      <c r="A25" s="9" t="s">
        <v>6</v>
      </c>
      <c r="B25" s="6" t="s">
        <v>7</v>
      </c>
      <c r="C25" s="7" t="s">
        <v>8</v>
      </c>
      <c r="D25" s="6" t="s">
        <v>7</v>
      </c>
      <c r="E25" s="7" t="s">
        <v>8</v>
      </c>
      <c r="F25" s="6" t="s">
        <v>7</v>
      </c>
      <c r="G25" s="7" t="s">
        <v>8</v>
      </c>
      <c r="H25" s="6" t="s">
        <v>7</v>
      </c>
      <c r="I25" s="7" t="s">
        <v>8</v>
      </c>
      <c r="J25" s="6" t="s">
        <v>7</v>
      </c>
      <c r="K25" s="7" t="s">
        <v>8</v>
      </c>
      <c r="L25" s="6" t="s">
        <v>7</v>
      </c>
      <c r="M25" s="7" t="s">
        <v>8</v>
      </c>
      <c r="N25" s="6" t="s">
        <v>7</v>
      </c>
      <c r="O25" s="7" t="s">
        <v>8</v>
      </c>
    </row>
    <row r="26" spans="1:15" ht="12.75">
      <c r="A26" s="10" t="s">
        <v>0</v>
      </c>
      <c r="B26" s="1">
        <v>33</v>
      </c>
      <c r="C26" s="2">
        <f>B26/B32</f>
        <v>0.23741007194244604</v>
      </c>
      <c r="D26" s="1">
        <v>47</v>
      </c>
      <c r="E26" s="2">
        <f>D26/D32</f>
        <v>0.19915254237288135</v>
      </c>
      <c r="F26" s="1">
        <v>85</v>
      </c>
      <c r="G26" s="2">
        <f>F26/F32</f>
        <v>0.22546419098143236</v>
      </c>
      <c r="H26" s="1">
        <v>42</v>
      </c>
      <c r="I26" s="2">
        <f>H26/H32</f>
        <v>0.2222222222222222</v>
      </c>
      <c r="J26" s="1">
        <v>0</v>
      </c>
      <c r="K26" s="2">
        <v>0</v>
      </c>
      <c r="L26" s="1">
        <v>49</v>
      </c>
      <c r="M26" s="2">
        <f>L26/L32</f>
        <v>0.2168141592920354</v>
      </c>
      <c r="N26" s="1">
        <f>D26+B26+F26+H26+J26+L26</f>
        <v>256</v>
      </c>
      <c r="O26" s="2">
        <f>N26/N31</f>
        <v>0.3224181360201511</v>
      </c>
    </row>
    <row r="27" spans="1:15" ht="12.75">
      <c r="A27" s="10" t="s">
        <v>1</v>
      </c>
      <c r="B27" s="1">
        <v>12</v>
      </c>
      <c r="C27" s="2">
        <f>B27/B32</f>
        <v>0.08633093525179857</v>
      </c>
      <c r="D27" s="1">
        <v>26</v>
      </c>
      <c r="E27" s="2">
        <f>D27/D32</f>
        <v>0.11016949152542373</v>
      </c>
      <c r="F27" s="1">
        <v>47</v>
      </c>
      <c r="G27" s="2">
        <f>F27/F32</f>
        <v>0.1246684350132626</v>
      </c>
      <c r="H27" s="1">
        <v>17</v>
      </c>
      <c r="I27" s="2">
        <f>H27/H32</f>
        <v>0.08994708994708994</v>
      </c>
      <c r="J27" s="1">
        <v>0</v>
      </c>
      <c r="K27" s="2">
        <v>0</v>
      </c>
      <c r="L27" s="1">
        <v>15</v>
      </c>
      <c r="M27" s="2">
        <f>L27/L32</f>
        <v>0.06637168141592921</v>
      </c>
      <c r="N27" s="1">
        <f>D27+B27+F27+H27+J27+L27</f>
        <v>117</v>
      </c>
      <c r="O27" s="2">
        <f>N27/N32</f>
        <v>0.10025706940874037</v>
      </c>
    </row>
    <row r="28" spans="1:15" ht="12.75">
      <c r="A28" s="11" t="s">
        <v>9</v>
      </c>
      <c r="B28" s="4">
        <f>SUM(B26:B27)</f>
        <v>45</v>
      </c>
      <c r="C28" s="5">
        <f>B28/B32</f>
        <v>0.3237410071942446</v>
      </c>
      <c r="D28" s="4">
        <f>SUM(D26:D27)</f>
        <v>73</v>
      </c>
      <c r="E28" s="5">
        <f>D28/D32</f>
        <v>0.3093220338983051</v>
      </c>
      <c r="F28" s="4">
        <f>SUM(F26:F27)</f>
        <v>132</v>
      </c>
      <c r="G28" s="5">
        <f>F28/F32</f>
        <v>0.35013262599469497</v>
      </c>
      <c r="H28" s="4">
        <f>SUM(H26:H27)</f>
        <v>59</v>
      </c>
      <c r="I28" s="5">
        <f>H28/H32</f>
        <v>0.31216931216931215</v>
      </c>
      <c r="J28" s="4">
        <f>SUM(J26:J27)</f>
        <v>0</v>
      </c>
      <c r="K28" s="5">
        <v>0</v>
      </c>
      <c r="L28" s="4">
        <f>SUM(L26:L27)</f>
        <v>64</v>
      </c>
      <c r="M28" s="5">
        <f>L28/L32</f>
        <v>0.2831858407079646</v>
      </c>
      <c r="N28" s="4">
        <f>SUM(N26:N27)</f>
        <v>373</v>
      </c>
      <c r="O28" s="5">
        <f>N28/N32</f>
        <v>0.3196229648671808</v>
      </c>
    </row>
    <row r="29" spans="1:15" ht="12.75">
      <c r="A29" s="10" t="s">
        <v>10</v>
      </c>
      <c r="B29" s="1">
        <v>94</v>
      </c>
      <c r="C29" s="2">
        <f>B29/B32</f>
        <v>0.6762589928057554</v>
      </c>
      <c r="D29" s="1">
        <v>163</v>
      </c>
      <c r="E29" s="2">
        <f>D29/D32</f>
        <v>0.690677966101695</v>
      </c>
      <c r="F29" s="1">
        <v>242</v>
      </c>
      <c r="G29" s="2">
        <f>F29/F32</f>
        <v>0.6419098143236074</v>
      </c>
      <c r="H29" s="1">
        <v>128</v>
      </c>
      <c r="I29" s="2">
        <f>H29/H32</f>
        <v>0.6772486772486772</v>
      </c>
      <c r="J29" s="1">
        <v>0</v>
      </c>
      <c r="K29" s="2">
        <v>0</v>
      </c>
      <c r="L29" s="1">
        <v>159</v>
      </c>
      <c r="M29" s="2">
        <f>L29/L32</f>
        <v>0.7035398230088495</v>
      </c>
      <c r="N29" s="1">
        <f>D29+B29+F29+H29+J29+L29</f>
        <v>786</v>
      </c>
      <c r="O29" s="2">
        <f>N29/N32</f>
        <v>0.6735218508997429</v>
      </c>
    </row>
    <row r="30" spans="1:15" ht="12.75">
      <c r="A30" s="10" t="s">
        <v>11</v>
      </c>
      <c r="B30" s="1">
        <v>0</v>
      </c>
      <c r="C30" s="2">
        <f>B30/B32</f>
        <v>0</v>
      </c>
      <c r="D30" s="1">
        <v>0</v>
      </c>
      <c r="E30" s="2">
        <f>D30/D32</f>
        <v>0</v>
      </c>
      <c r="F30" s="1">
        <v>3</v>
      </c>
      <c r="G30" s="2">
        <f>F30/F32</f>
        <v>0.007957559681697613</v>
      </c>
      <c r="H30" s="1">
        <v>2</v>
      </c>
      <c r="I30" s="2">
        <f>H30/H32</f>
        <v>0.010582010582010581</v>
      </c>
      <c r="J30" s="1">
        <v>0</v>
      </c>
      <c r="K30" s="2">
        <v>0</v>
      </c>
      <c r="L30" s="1">
        <v>3</v>
      </c>
      <c r="M30" s="2">
        <f>L30/L32</f>
        <v>0.01327433628318584</v>
      </c>
      <c r="N30" s="1">
        <f>D30+B30+F30+H30+J30+L30</f>
        <v>8</v>
      </c>
      <c r="O30" s="2">
        <f>N30/N32</f>
        <v>0.006855184233076264</v>
      </c>
    </row>
    <row r="31" spans="1:15" ht="12.75">
      <c r="A31" s="11" t="s">
        <v>12</v>
      </c>
      <c r="B31" s="4">
        <f>SUM(B29:B30)</f>
        <v>94</v>
      </c>
      <c r="C31" s="5">
        <f>B31/B32</f>
        <v>0.6762589928057554</v>
      </c>
      <c r="D31" s="4">
        <f>SUM(D29:D30)</f>
        <v>163</v>
      </c>
      <c r="E31" s="5">
        <f>D31/D32</f>
        <v>0.690677966101695</v>
      </c>
      <c r="F31" s="4">
        <f>SUM(F29:F30)</f>
        <v>245</v>
      </c>
      <c r="G31" s="5">
        <f>F31/F32</f>
        <v>0.649867374005305</v>
      </c>
      <c r="H31" s="4">
        <f>SUM(H29:H30)</f>
        <v>130</v>
      </c>
      <c r="I31" s="5">
        <f>H31/H32</f>
        <v>0.6878306878306878</v>
      </c>
      <c r="J31" s="4">
        <f>SUM(J29:J30)</f>
        <v>0</v>
      </c>
      <c r="K31" s="5">
        <v>0</v>
      </c>
      <c r="L31" s="4">
        <f>SUM(L29:L30)</f>
        <v>162</v>
      </c>
      <c r="M31" s="5">
        <f>L31/L32</f>
        <v>0.7168141592920354</v>
      </c>
      <c r="N31" s="4">
        <f>SUM(N29:N30)</f>
        <v>794</v>
      </c>
      <c r="O31" s="5">
        <f>N31/N32</f>
        <v>0.6803770351328192</v>
      </c>
    </row>
    <row r="32" spans="1:15" ht="12.75">
      <c r="A32" s="12" t="s">
        <v>13</v>
      </c>
      <c r="B32" s="13">
        <f aca="true" t="shared" si="2" ref="B32:J32">B28+B31</f>
        <v>139</v>
      </c>
      <c r="C32" s="14">
        <f t="shared" si="2"/>
        <v>1</v>
      </c>
      <c r="D32" s="13">
        <f t="shared" si="2"/>
        <v>236</v>
      </c>
      <c r="E32" s="14">
        <f t="shared" si="2"/>
        <v>1</v>
      </c>
      <c r="F32" s="13">
        <f t="shared" si="2"/>
        <v>377</v>
      </c>
      <c r="G32" s="14">
        <f t="shared" si="2"/>
        <v>1</v>
      </c>
      <c r="H32" s="13">
        <f t="shared" si="2"/>
        <v>189</v>
      </c>
      <c r="I32" s="14">
        <f t="shared" si="2"/>
        <v>1</v>
      </c>
      <c r="J32" s="13">
        <f t="shared" si="2"/>
        <v>0</v>
      </c>
      <c r="K32" s="14">
        <f>K28+K31</f>
        <v>0</v>
      </c>
      <c r="L32" s="13">
        <f>L28+L31</f>
        <v>226</v>
      </c>
      <c r="M32" s="14">
        <f>M28+M31</f>
        <v>1</v>
      </c>
      <c r="N32" s="15">
        <f>N28+N31</f>
        <v>1167</v>
      </c>
      <c r="O32" s="16">
        <f>O28+O31</f>
        <v>1</v>
      </c>
    </row>
    <row r="33" spans="1:16" ht="12.75" customHeight="1">
      <c r="A33" s="27" t="s">
        <v>18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17"/>
    </row>
    <row r="34" spans="1:17" ht="15.75">
      <c r="A34" s="25" t="s">
        <v>14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5.75">
      <c r="A35" s="25" t="s">
        <v>19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7" spans="1:15" ht="46.5" customHeight="1">
      <c r="A37" s="8" t="s">
        <v>17</v>
      </c>
      <c r="B37" s="21" t="s">
        <v>24</v>
      </c>
      <c r="C37" s="22"/>
      <c r="D37" s="23" t="s">
        <v>25</v>
      </c>
      <c r="E37" s="24"/>
      <c r="F37" s="23" t="s">
        <v>27</v>
      </c>
      <c r="G37" s="24"/>
      <c r="H37" s="21" t="s">
        <v>16</v>
      </c>
      <c r="I37" s="22"/>
      <c r="J37" s="21" t="s">
        <v>3</v>
      </c>
      <c r="K37" s="22"/>
      <c r="L37" s="23" t="s">
        <v>4</v>
      </c>
      <c r="M37" s="24"/>
      <c r="N37" s="21" t="s">
        <v>5</v>
      </c>
      <c r="O37" s="22"/>
    </row>
    <row r="38" spans="1:15" ht="12.75">
      <c r="A38" s="9" t="s">
        <v>6</v>
      </c>
      <c r="B38" s="6" t="s">
        <v>7</v>
      </c>
      <c r="C38" s="7" t="s">
        <v>8</v>
      </c>
      <c r="D38" s="6" t="s">
        <v>7</v>
      </c>
      <c r="E38" s="7" t="s">
        <v>8</v>
      </c>
      <c r="F38" s="6" t="s">
        <v>7</v>
      </c>
      <c r="G38" s="7" t="s">
        <v>8</v>
      </c>
      <c r="H38" s="6" t="s">
        <v>7</v>
      </c>
      <c r="I38" s="7" t="s">
        <v>8</v>
      </c>
      <c r="J38" s="6" t="s">
        <v>7</v>
      </c>
      <c r="K38" s="7" t="s">
        <v>8</v>
      </c>
      <c r="L38" s="6" t="s">
        <v>7</v>
      </c>
      <c r="M38" s="7" t="s">
        <v>8</v>
      </c>
      <c r="N38" s="6" t="s">
        <v>7</v>
      </c>
      <c r="O38" s="7" t="s">
        <v>8</v>
      </c>
    </row>
    <row r="39" spans="1:15" ht="12.75">
      <c r="A39" s="10" t="s">
        <v>0</v>
      </c>
      <c r="B39" s="1">
        <v>20</v>
      </c>
      <c r="C39" s="2">
        <f>B39/B45</f>
        <v>0.13513513513513514</v>
      </c>
      <c r="D39" s="1">
        <v>26</v>
      </c>
      <c r="E39" s="2">
        <f>D39/D45</f>
        <v>0.11926605504587157</v>
      </c>
      <c r="F39" s="1">
        <v>39</v>
      </c>
      <c r="G39" s="2">
        <f>F39/F45</f>
        <v>0.1291390728476821</v>
      </c>
      <c r="H39" s="1">
        <v>26</v>
      </c>
      <c r="I39" s="2">
        <f>H39/H45</f>
        <v>0.1625</v>
      </c>
      <c r="J39" s="1">
        <v>1</v>
      </c>
      <c r="K39" s="2">
        <f>J39/J45</f>
        <v>0.5</v>
      </c>
      <c r="L39" s="1">
        <v>22</v>
      </c>
      <c r="M39" s="2">
        <f>L39/L45</f>
        <v>0.10945273631840796</v>
      </c>
      <c r="N39" s="1">
        <f>D39+B39+F39+H39+J39+L39</f>
        <v>134</v>
      </c>
      <c r="O39" s="2">
        <f>N39/N44</f>
        <v>0.17493472584856398</v>
      </c>
    </row>
    <row r="40" spans="1:15" ht="12.75">
      <c r="A40" s="10" t="s">
        <v>1</v>
      </c>
      <c r="B40" s="1">
        <v>17</v>
      </c>
      <c r="C40" s="2">
        <f>B40/B45</f>
        <v>0.11486486486486487</v>
      </c>
      <c r="D40" s="1">
        <v>21</v>
      </c>
      <c r="E40" s="2">
        <f>D40/D45</f>
        <v>0.0963302752293578</v>
      </c>
      <c r="F40" s="1">
        <v>42</v>
      </c>
      <c r="G40" s="2">
        <f>F40/F45</f>
        <v>0.1390728476821192</v>
      </c>
      <c r="H40" s="1">
        <v>17</v>
      </c>
      <c r="I40" s="2">
        <f>H40/H45</f>
        <v>0.10625</v>
      </c>
      <c r="J40" s="1">
        <v>0</v>
      </c>
      <c r="K40" s="2">
        <f>J40/J45</f>
        <v>0</v>
      </c>
      <c r="L40" s="1">
        <v>34</v>
      </c>
      <c r="M40" s="2">
        <f>L40/L45</f>
        <v>0.1691542288557214</v>
      </c>
      <c r="N40" s="1">
        <f>D40+B40+F40+H40+J40+L40</f>
        <v>131</v>
      </c>
      <c r="O40" s="2">
        <f>N40/N45</f>
        <v>0.1270611057225994</v>
      </c>
    </row>
    <row r="41" spans="1:15" ht="12.75">
      <c r="A41" s="11" t="s">
        <v>9</v>
      </c>
      <c r="B41" s="4">
        <f>SUM(B39:B40)</f>
        <v>37</v>
      </c>
      <c r="C41" s="5">
        <f>B41/B45</f>
        <v>0.25</v>
      </c>
      <c r="D41" s="4">
        <f>SUM(D39:D40)</f>
        <v>47</v>
      </c>
      <c r="E41" s="5">
        <f>D41/D45</f>
        <v>0.21559633027522937</v>
      </c>
      <c r="F41" s="4">
        <f>SUM(F39:F40)</f>
        <v>81</v>
      </c>
      <c r="G41" s="5">
        <f>F41/F45</f>
        <v>0.2682119205298013</v>
      </c>
      <c r="H41" s="4">
        <f>SUM(H39:H40)</f>
        <v>43</v>
      </c>
      <c r="I41" s="5">
        <f>H41/H45</f>
        <v>0.26875</v>
      </c>
      <c r="J41" s="4">
        <f>SUM(J39:J40)</f>
        <v>1</v>
      </c>
      <c r="K41" s="5">
        <f>J41/J45</f>
        <v>0.5</v>
      </c>
      <c r="L41" s="4">
        <f>SUM(L39:L40)</f>
        <v>56</v>
      </c>
      <c r="M41" s="5">
        <f>L41/L45</f>
        <v>0.27860696517412936</v>
      </c>
      <c r="N41" s="4">
        <f>SUM(N39:N40)</f>
        <v>265</v>
      </c>
      <c r="O41" s="5">
        <f>N41/N45</f>
        <v>0.25703200775945684</v>
      </c>
    </row>
    <row r="42" spans="1:15" ht="12.75">
      <c r="A42" s="10" t="s">
        <v>10</v>
      </c>
      <c r="B42" s="1">
        <v>110</v>
      </c>
      <c r="C42" s="2">
        <f>B42/B45</f>
        <v>0.7432432432432432</v>
      </c>
      <c r="D42" s="1">
        <v>171</v>
      </c>
      <c r="E42" s="2">
        <f>D42/D45</f>
        <v>0.7844036697247706</v>
      </c>
      <c r="F42" s="1">
        <v>221</v>
      </c>
      <c r="G42" s="2">
        <f>F42/F45</f>
        <v>0.7317880794701986</v>
      </c>
      <c r="H42" s="1">
        <v>117</v>
      </c>
      <c r="I42" s="2">
        <f>H42/H45</f>
        <v>0.73125</v>
      </c>
      <c r="J42" s="1">
        <v>1</v>
      </c>
      <c r="K42" s="2">
        <f>J42/J45</f>
        <v>0.5</v>
      </c>
      <c r="L42" s="1">
        <v>143</v>
      </c>
      <c r="M42" s="2">
        <f>L42/L45</f>
        <v>0.7114427860696517</v>
      </c>
      <c r="N42" s="1">
        <f>D42+B42+F42+H42+J42+L42</f>
        <v>763</v>
      </c>
      <c r="O42" s="2">
        <f>N42/N45</f>
        <v>0.7400581959262852</v>
      </c>
    </row>
    <row r="43" spans="1:15" ht="12.75">
      <c r="A43" s="10" t="s">
        <v>11</v>
      </c>
      <c r="B43" s="1">
        <v>1</v>
      </c>
      <c r="C43" s="2">
        <f>B43/B45</f>
        <v>0.006756756756756757</v>
      </c>
      <c r="D43" s="1">
        <v>0</v>
      </c>
      <c r="E43" s="2">
        <f>D43/D45</f>
        <v>0</v>
      </c>
      <c r="F43" s="1">
        <v>0</v>
      </c>
      <c r="G43" s="2">
        <f>F43/F45</f>
        <v>0</v>
      </c>
      <c r="H43" s="1">
        <v>0</v>
      </c>
      <c r="I43" s="2">
        <f>H43/H45</f>
        <v>0</v>
      </c>
      <c r="J43" s="1">
        <v>0</v>
      </c>
      <c r="K43" s="2">
        <f>J43/J45</f>
        <v>0</v>
      </c>
      <c r="L43" s="1">
        <v>2</v>
      </c>
      <c r="M43" s="2">
        <f>L43/L45</f>
        <v>0.009950248756218905</v>
      </c>
      <c r="N43" s="1">
        <f>D43+B43+F43+H43+J43+L43</f>
        <v>3</v>
      </c>
      <c r="O43" s="2">
        <f>N43/N45</f>
        <v>0.002909796314258002</v>
      </c>
    </row>
    <row r="44" spans="1:15" ht="12.75">
      <c r="A44" s="11" t="s">
        <v>12</v>
      </c>
      <c r="B44" s="4">
        <f>SUM(B42:B43)</f>
        <v>111</v>
      </c>
      <c r="C44" s="5">
        <f>B44/B45</f>
        <v>0.75</v>
      </c>
      <c r="D44" s="4">
        <f>SUM(D42:D43)</f>
        <v>171</v>
      </c>
      <c r="E44" s="5">
        <f>D44/D45</f>
        <v>0.7844036697247706</v>
      </c>
      <c r="F44" s="4">
        <f>SUM(F42:F43)</f>
        <v>221</v>
      </c>
      <c r="G44" s="5">
        <f>F44/F45</f>
        <v>0.7317880794701986</v>
      </c>
      <c r="H44" s="4">
        <f>SUM(H42:H43)</f>
        <v>117</v>
      </c>
      <c r="I44" s="5">
        <f>H44/H45</f>
        <v>0.73125</v>
      </c>
      <c r="J44" s="4">
        <f>SUM(J42:J43)</f>
        <v>1</v>
      </c>
      <c r="K44" s="5">
        <f>J44/J45</f>
        <v>0.5</v>
      </c>
      <c r="L44" s="4">
        <f>SUM(L42:L43)</f>
        <v>145</v>
      </c>
      <c r="M44" s="5">
        <f>L44/L45</f>
        <v>0.7213930348258707</v>
      </c>
      <c r="N44" s="4">
        <f>SUM(N42:N43)</f>
        <v>766</v>
      </c>
      <c r="O44" s="5">
        <f>N44/N45</f>
        <v>0.7429679922405431</v>
      </c>
    </row>
    <row r="45" spans="1:15" ht="12.75">
      <c r="A45" s="12" t="s">
        <v>13</v>
      </c>
      <c r="B45" s="13">
        <f aca="true" t="shared" si="3" ref="B45:J45">B41+B44</f>
        <v>148</v>
      </c>
      <c r="C45" s="14">
        <f t="shared" si="3"/>
        <v>1</v>
      </c>
      <c r="D45" s="13">
        <f t="shared" si="3"/>
        <v>218</v>
      </c>
      <c r="E45" s="14">
        <f t="shared" si="3"/>
        <v>1</v>
      </c>
      <c r="F45" s="13">
        <f t="shared" si="3"/>
        <v>302</v>
      </c>
      <c r="G45" s="14">
        <f t="shared" si="3"/>
        <v>1</v>
      </c>
      <c r="H45" s="13">
        <f t="shared" si="3"/>
        <v>160</v>
      </c>
      <c r="I45" s="14">
        <f t="shared" si="3"/>
        <v>1</v>
      </c>
      <c r="J45" s="13">
        <f t="shared" si="3"/>
        <v>2</v>
      </c>
      <c r="K45" s="14">
        <f>K41+K44</f>
        <v>1</v>
      </c>
      <c r="L45" s="13">
        <f>L41+L44</f>
        <v>201</v>
      </c>
      <c r="M45" s="14">
        <f>M41+M44</f>
        <v>1</v>
      </c>
      <c r="N45" s="15">
        <f>N41+N44</f>
        <v>1031</v>
      </c>
      <c r="O45" s="16">
        <f>O41+O44</f>
        <v>1</v>
      </c>
    </row>
    <row r="47" spans="1:15" ht="46.5" customHeight="1">
      <c r="A47" s="8" t="s">
        <v>15</v>
      </c>
      <c r="B47" s="21" t="s">
        <v>24</v>
      </c>
      <c r="C47" s="22"/>
      <c r="D47" s="23" t="s">
        <v>25</v>
      </c>
      <c r="E47" s="24"/>
      <c r="F47" s="23" t="s">
        <v>27</v>
      </c>
      <c r="G47" s="24"/>
      <c r="H47" s="21" t="s">
        <v>16</v>
      </c>
      <c r="I47" s="22"/>
      <c r="J47" s="21" t="s">
        <v>3</v>
      </c>
      <c r="K47" s="22"/>
      <c r="L47" s="23" t="s">
        <v>4</v>
      </c>
      <c r="M47" s="24"/>
      <c r="N47" s="21" t="s">
        <v>5</v>
      </c>
      <c r="O47" s="22"/>
    </row>
    <row r="48" spans="1:15" ht="12.75">
      <c r="A48" s="9" t="s">
        <v>6</v>
      </c>
      <c r="B48" s="6" t="s">
        <v>7</v>
      </c>
      <c r="C48" s="7" t="s">
        <v>8</v>
      </c>
      <c r="D48" s="6" t="s">
        <v>7</v>
      </c>
      <c r="E48" s="7" t="s">
        <v>8</v>
      </c>
      <c r="F48" s="6" t="s">
        <v>7</v>
      </c>
      <c r="G48" s="7" t="s">
        <v>8</v>
      </c>
      <c r="H48" s="6" t="s">
        <v>7</v>
      </c>
      <c r="I48" s="7" t="s">
        <v>8</v>
      </c>
      <c r="J48" s="6" t="s">
        <v>7</v>
      </c>
      <c r="K48" s="7" t="s">
        <v>8</v>
      </c>
      <c r="L48" s="6" t="s">
        <v>7</v>
      </c>
      <c r="M48" s="7" t="s">
        <v>8</v>
      </c>
      <c r="N48" s="6" t="s">
        <v>7</v>
      </c>
      <c r="O48" s="7" t="s">
        <v>8</v>
      </c>
    </row>
    <row r="49" spans="1:15" ht="12.75">
      <c r="A49" s="10" t="s">
        <v>0</v>
      </c>
      <c r="B49" s="1">
        <v>7</v>
      </c>
      <c r="C49" s="2">
        <f>B49/B55</f>
        <v>0.046357615894039736</v>
      </c>
      <c r="D49" s="1">
        <v>23</v>
      </c>
      <c r="E49" s="2">
        <f>D49/D55</f>
        <v>0.08914728682170543</v>
      </c>
      <c r="F49" s="1">
        <v>26</v>
      </c>
      <c r="G49" s="2">
        <f>F49/F55</f>
        <v>0.09285714285714286</v>
      </c>
      <c r="H49" s="1">
        <v>12</v>
      </c>
      <c r="I49" s="2">
        <f>H49/H55</f>
        <v>0.08450704225352113</v>
      </c>
      <c r="J49" s="1">
        <v>0</v>
      </c>
      <c r="K49" s="2">
        <v>0</v>
      </c>
      <c r="L49" s="1">
        <v>23</v>
      </c>
      <c r="M49" s="3">
        <f>L49/L55</f>
        <v>0.07641196013289037</v>
      </c>
      <c r="N49" s="1">
        <f>D49+B49+F49+H49+J49+L49</f>
        <v>91</v>
      </c>
      <c r="O49" s="2">
        <f>N49/N55</f>
        <v>0.0803886925795053</v>
      </c>
    </row>
    <row r="50" spans="1:15" ht="12.75">
      <c r="A50" s="10" t="s">
        <v>1</v>
      </c>
      <c r="B50" s="1">
        <v>18</v>
      </c>
      <c r="C50" s="2">
        <f>B50/B55</f>
        <v>0.11920529801324503</v>
      </c>
      <c r="D50" s="1">
        <v>24</v>
      </c>
      <c r="E50" s="2">
        <f>D50/D55</f>
        <v>0.09302325581395349</v>
      </c>
      <c r="F50" s="1">
        <v>33</v>
      </c>
      <c r="G50" s="2">
        <f>F50/F55</f>
        <v>0.11785714285714285</v>
      </c>
      <c r="H50" s="1">
        <v>13</v>
      </c>
      <c r="I50" s="2">
        <f>H50/H55</f>
        <v>0.09154929577464789</v>
      </c>
      <c r="J50" s="1">
        <v>0</v>
      </c>
      <c r="K50" s="2">
        <v>0</v>
      </c>
      <c r="L50" s="1">
        <v>17</v>
      </c>
      <c r="M50" s="2">
        <f>L50/L55</f>
        <v>0.05647840531561462</v>
      </c>
      <c r="N50" s="1">
        <f>D50+B50+F50+H50+J50+L50</f>
        <v>105</v>
      </c>
      <c r="O50" s="2">
        <f>N50/N55</f>
        <v>0.09275618374558305</v>
      </c>
    </row>
    <row r="51" spans="1:15" ht="12.75">
      <c r="A51" s="11" t="s">
        <v>9</v>
      </c>
      <c r="B51" s="4">
        <f>SUM(B49:B50)</f>
        <v>25</v>
      </c>
      <c r="C51" s="5">
        <f>B51/B55</f>
        <v>0.16556291390728478</v>
      </c>
      <c r="D51" s="4">
        <f>SUM(D49:D50)</f>
        <v>47</v>
      </c>
      <c r="E51" s="5">
        <f>D51/D55</f>
        <v>0.1821705426356589</v>
      </c>
      <c r="F51" s="4">
        <f>SUM(F49:F50)</f>
        <v>59</v>
      </c>
      <c r="G51" s="5">
        <f>F51/F55</f>
        <v>0.21071428571428572</v>
      </c>
      <c r="H51" s="4">
        <f>SUM(H49:H50)</f>
        <v>25</v>
      </c>
      <c r="I51" s="5">
        <f>H51/H55</f>
        <v>0.176056338028169</v>
      </c>
      <c r="J51" s="4">
        <f>SUM(J49:J50)</f>
        <v>0</v>
      </c>
      <c r="K51" s="5">
        <v>0</v>
      </c>
      <c r="L51" s="4">
        <f>SUM(L49:L50)</f>
        <v>40</v>
      </c>
      <c r="M51" s="5">
        <f>L51/L55</f>
        <v>0.132890365448505</v>
      </c>
      <c r="N51" s="4">
        <f>SUM(N49:N50)</f>
        <v>196</v>
      </c>
      <c r="O51" s="5">
        <f>N51/N55</f>
        <v>0.17314487632508835</v>
      </c>
    </row>
    <row r="52" spans="1:15" ht="12.75">
      <c r="A52" s="10" t="s">
        <v>10</v>
      </c>
      <c r="B52" s="1">
        <v>118</v>
      </c>
      <c r="C52" s="2">
        <f>B52/B55</f>
        <v>0.7814569536423841</v>
      </c>
      <c r="D52" s="1">
        <v>198</v>
      </c>
      <c r="E52" s="2">
        <f>D52/D55</f>
        <v>0.7674418604651163</v>
      </c>
      <c r="F52" s="1">
        <v>209</v>
      </c>
      <c r="G52" s="2">
        <f>F52/F55</f>
        <v>0.7464285714285714</v>
      </c>
      <c r="H52" s="1">
        <v>112</v>
      </c>
      <c r="I52" s="2">
        <f>H52/H55</f>
        <v>0.7887323943661971</v>
      </c>
      <c r="J52" s="1">
        <v>0</v>
      </c>
      <c r="K52" s="2">
        <v>0</v>
      </c>
      <c r="L52" s="1">
        <v>250</v>
      </c>
      <c r="M52" s="2">
        <f>L52/L55</f>
        <v>0.8305647840531561</v>
      </c>
      <c r="N52" s="1">
        <f>D52+B52+F52+H52+J52+L52</f>
        <v>887</v>
      </c>
      <c r="O52" s="2">
        <f>N52/N55</f>
        <v>0.7835689045936396</v>
      </c>
    </row>
    <row r="53" spans="1:15" ht="12.75">
      <c r="A53" s="10" t="s">
        <v>11</v>
      </c>
      <c r="B53" s="1">
        <v>8</v>
      </c>
      <c r="C53" s="2">
        <f>B53/B55</f>
        <v>0.052980132450331126</v>
      </c>
      <c r="D53" s="1">
        <v>13</v>
      </c>
      <c r="E53" s="2">
        <f>D53/D55</f>
        <v>0.050387596899224806</v>
      </c>
      <c r="F53" s="1">
        <v>12</v>
      </c>
      <c r="G53" s="2">
        <f>F53/F55</f>
        <v>0.04285714285714286</v>
      </c>
      <c r="H53" s="1">
        <v>5</v>
      </c>
      <c r="I53" s="2">
        <f>H53/H55</f>
        <v>0.035211267605633804</v>
      </c>
      <c r="J53" s="1">
        <v>0</v>
      </c>
      <c r="K53" s="2">
        <v>0</v>
      </c>
      <c r="L53" s="1">
        <v>11</v>
      </c>
      <c r="M53" s="2">
        <f>L53/L55</f>
        <v>0.036544850498338874</v>
      </c>
      <c r="N53" s="1">
        <f>D53+B53+F53+H53+J53+L53</f>
        <v>49</v>
      </c>
      <c r="O53" s="2">
        <f>N53/N55</f>
        <v>0.04328621908127209</v>
      </c>
    </row>
    <row r="54" spans="1:15" ht="12.75">
      <c r="A54" s="11" t="s">
        <v>12</v>
      </c>
      <c r="B54" s="4">
        <f>SUM(B52:B53)</f>
        <v>126</v>
      </c>
      <c r="C54" s="5">
        <f>B54/B55</f>
        <v>0.8344370860927153</v>
      </c>
      <c r="D54" s="4">
        <f>SUM(D52:D53)</f>
        <v>211</v>
      </c>
      <c r="E54" s="5">
        <f>D54/D55</f>
        <v>0.8178294573643411</v>
      </c>
      <c r="F54" s="4">
        <f>SUM(F52:F53)</f>
        <v>221</v>
      </c>
      <c r="G54" s="5">
        <f>F54/F55</f>
        <v>0.7892857142857143</v>
      </c>
      <c r="H54" s="4">
        <f>SUM(H52:H53)</f>
        <v>117</v>
      </c>
      <c r="I54" s="5">
        <f>H54/H55</f>
        <v>0.823943661971831</v>
      </c>
      <c r="J54" s="4">
        <f>SUM(J52:J53)</f>
        <v>0</v>
      </c>
      <c r="K54" s="5">
        <v>0</v>
      </c>
      <c r="L54" s="4">
        <f>SUM(L52:L53)</f>
        <v>261</v>
      </c>
      <c r="M54" s="5">
        <f>L54/L55</f>
        <v>0.867109634551495</v>
      </c>
      <c r="N54" s="4">
        <f>SUM(N52:N53)</f>
        <v>936</v>
      </c>
      <c r="O54" s="5">
        <f>N54/N55</f>
        <v>0.8268551236749117</v>
      </c>
    </row>
    <row r="55" spans="1:16" ht="12.75">
      <c r="A55" s="12" t="s">
        <v>13</v>
      </c>
      <c r="B55" s="13">
        <f aca="true" t="shared" si="4" ref="B55:J55">B51+B54</f>
        <v>151</v>
      </c>
      <c r="C55" s="14">
        <f t="shared" si="4"/>
        <v>1</v>
      </c>
      <c r="D55" s="13">
        <f t="shared" si="4"/>
        <v>258</v>
      </c>
      <c r="E55" s="14">
        <f t="shared" si="4"/>
        <v>1</v>
      </c>
      <c r="F55" s="13">
        <f t="shared" si="4"/>
        <v>280</v>
      </c>
      <c r="G55" s="14">
        <f t="shared" si="4"/>
        <v>1</v>
      </c>
      <c r="H55" s="13">
        <f t="shared" si="4"/>
        <v>142</v>
      </c>
      <c r="I55" s="14">
        <f t="shared" si="4"/>
        <v>1</v>
      </c>
      <c r="J55" s="13">
        <f t="shared" si="4"/>
        <v>0</v>
      </c>
      <c r="K55" s="14">
        <v>0</v>
      </c>
      <c r="L55" s="13">
        <f>L51+L54</f>
        <v>301</v>
      </c>
      <c r="M55" s="14">
        <f>M51+M54</f>
        <v>1</v>
      </c>
      <c r="N55" s="15">
        <f>N51+N54</f>
        <v>1132</v>
      </c>
      <c r="O55" s="16">
        <f>O51+O54</f>
        <v>1</v>
      </c>
      <c r="P55" s="29"/>
    </row>
    <row r="56" spans="1:16" ht="12.75">
      <c r="A56" s="26" t="s">
        <v>18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8"/>
    </row>
  </sheetData>
  <sheetProtection/>
  <mergeCells count="42">
    <mergeCell ref="L4:M4"/>
    <mergeCell ref="N4:O4"/>
    <mergeCell ref="P4:Q4"/>
    <mergeCell ref="A56:P56"/>
    <mergeCell ref="A33:O33"/>
    <mergeCell ref="B4:C4"/>
    <mergeCell ref="D4:E4"/>
    <mergeCell ref="F4:G4"/>
    <mergeCell ref="H4:I4"/>
    <mergeCell ref="J4:K4"/>
    <mergeCell ref="A1:Q1"/>
    <mergeCell ref="A2:Q2"/>
    <mergeCell ref="A34:Q34"/>
    <mergeCell ref="A35:Q35"/>
    <mergeCell ref="F24:G24"/>
    <mergeCell ref="H24:I24"/>
    <mergeCell ref="J24:K24"/>
    <mergeCell ref="L24:M24"/>
    <mergeCell ref="N24:O24"/>
    <mergeCell ref="B24:C24"/>
    <mergeCell ref="D24:E24"/>
    <mergeCell ref="N47:O47"/>
    <mergeCell ref="B47:C47"/>
    <mergeCell ref="F47:G47"/>
    <mergeCell ref="H47:I47"/>
    <mergeCell ref="J47:K47"/>
    <mergeCell ref="N37:O37"/>
    <mergeCell ref="B37:C37"/>
    <mergeCell ref="D37:E37"/>
    <mergeCell ref="F37:G37"/>
    <mergeCell ref="H37:I37"/>
    <mergeCell ref="J37:K37"/>
    <mergeCell ref="N14:O14"/>
    <mergeCell ref="L37:M37"/>
    <mergeCell ref="L47:M47"/>
    <mergeCell ref="B14:C14"/>
    <mergeCell ref="D14:E14"/>
    <mergeCell ref="F14:G14"/>
    <mergeCell ref="H14:I14"/>
    <mergeCell ref="J14:K14"/>
    <mergeCell ref="L14:M14"/>
    <mergeCell ref="D47:E47"/>
  </mergeCells>
  <printOptions horizontalCentered="1"/>
  <pageMargins left="0.5" right="0.5" top="0.5" bottom="0.5" header="0.5" footer="0.3"/>
  <pageSetup horizontalDpi="600" verticalDpi="600" orientation="landscape" r:id="rId1"/>
  <headerFooter>
    <oddFooter>&amp;L&amp;9CSUDH Institutional Research, Assessment and Planning
October 25, 2013&amp;R&amp;9Page &amp;P of &amp;N</oddFooter>
  </headerFooter>
  <rowBreaks count="1" manualBreakCount="1">
    <brk id="3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CSUDH</dc:creator>
  <cp:keywords/>
  <dc:description/>
  <cp:lastModifiedBy>Jyenny Babcock</cp:lastModifiedBy>
  <cp:lastPrinted>2013-10-25T22:52:02Z</cp:lastPrinted>
  <dcterms:created xsi:type="dcterms:W3CDTF">2006-08-15T19:16:30Z</dcterms:created>
  <dcterms:modified xsi:type="dcterms:W3CDTF">2013-10-25T22:53:26Z</dcterms:modified>
  <cp:category/>
  <cp:version/>
  <cp:contentType/>
  <cp:contentStatus/>
</cp:coreProperties>
</file>