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56" windowWidth="8385" windowHeight="9840" activeTab="0"/>
  </bookViews>
  <sheets>
    <sheet name="Degrees by GPA" sheetId="1" r:id="rId1"/>
  </sheets>
  <definedNames/>
  <calcPr fullCalcOnLoad="1"/>
</workbook>
</file>

<file path=xl/sharedStrings.xml><?xml version="1.0" encoding="utf-8"?>
<sst xmlns="http://schemas.openxmlformats.org/spreadsheetml/2006/main" count="284" uniqueCount="96">
  <si>
    <t>Applied Studies</t>
  </si>
  <si>
    <t>Business Administration</t>
  </si>
  <si>
    <t>Economics</t>
  </si>
  <si>
    <t>Labor Studies</t>
  </si>
  <si>
    <t>Political Science</t>
  </si>
  <si>
    <t>Public Administration</t>
  </si>
  <si>
    <t>MBA</t>
  </si>
  <si>
    <t>MPA</t>
  </si>
  <si>
    <t>Africana Studies</t>
  </si>
  <si>
    <t>Anthropology</t>
  </si>
  <si>
    <t>Art</t>
  </si>
  <si>
    <t>Chicano/Chicana Studies</t>
  </si>
  <si>
    <t>Communications</t>
  </si>
  <si>
    <t>Digital Media Arts</t>
  </si>
  <si>
    <t>English</t>
  </si>
  <si>
    <t>History</t>
  </si>
  <si>
    <t>Interdisciplinary Studies</t>
  </si>
  <si>
    <t>Music</t>
  </si>
  <si>
    <t>Philosophy</t>
  </si>
  <si>
    <t>Spanish</t>
  </si>
  <si>
    <t>Theatre</t>
  </si>
  <si>
    <t>MA English</t>
  </si>
  <si>
    <t>Liberal Studies</t>
  </si>
  <si>
    <t>MA Education</t>
  </si>
  <si>
    <t>MA Special Education</t>
  </si>
  <si>
    <t>BSN</t>
  </si>
  <si>
    <t>Clinical Sciences</t>
  </si>
  <si>
    <t>Health Science</t>
  </si>
  <si>
    <t>Human Services</t>
  </si>
  <si>
    <t>Physical Education</t>
  </si>
  <si>
    <t>Recreation &amp; Leisure</t>
  </si>
  <si>
    <t>MA Gerontology</t>
  </si>
  <si>
    <t>Marital &amp; Family Therapy</t>
  </si>
  <si>
    <t>MS Clinical Sciences</t>
  </si>
  <si>
    <t>MSN</t>
  </si>
  <si>
    <t>Behavioral Sciences</t>
  </si>
  <si>
    <t>Biology</t>
  </si>
  <si>
    <t>Chemistry</t>
  </si>
  <si>
    <t>Computer Science</t>
  </si>
  <si>
    <t>Geography</t>
  </si>
  <si>
    <t>Geology</t>
  </si>
  <si>
    <t>Mathematics</t>
  </si>
  <si>
    <t>Physics</t>
  </si>
  <si>
    <t>Psychology</t>
  </si>
  <si>
    <t>Sociology</t>
  </si>
  <si>
    <t>MA Behavioral Sciences</t>
  </si>
  <si>
    <t>MA MATH: Teaching</t>
  </si>
  <si>
    <t>MA Psychology</t>
  </si>
  <si>
    <t>MA Sociology</t>
  </si>
  <si>
    <t>MS Biology</t>
  </si>
  <si>
    <t>MS Quality Assurance</t>
  </si>
  <si>
    <t>MS Special Major</t>
  </si>
  <si>
    <t>Total Degrees Conferred</t>
  </si>
  <si>
    <t>University Totals</t>
  </si>
  <si>
    <t>College of Natural and Behavioral Sciences</t>
  </si>
  <si>
    <t>Special Programs</t>
  </si>
  <si>
    <t>MS Health Science</t>
  </si>
  <si>
    <t>BA Special Major</t>
  </si>
  <si>
    <t>MA Special Major</t>
  </si>
  <si>
    <t>N/A</t>
  </si>
  <si>
    <t>N</t>
  </si>
  <si>
    <t>Bachelor's</t>
  </si>
  <si>
    <t>College of Business Administration and Public Policy</t>
  </si>
  <si>
    <t>Total Bachelor's Degrees Conferred</t>
  </si>
  <si>
    <t>MA Humanities Ext. Degree</t>
  </si>
  <si>
    <t>Criminal Justice Administration</t>
  </si>
  <si>
    <t>MA Neg. Conflict Res. &amp; Peacebuilding</t>
  </si>
  <si>
    <t>Quality Assurance</t>
  </si>
  <si>
    <t>BS Special Major</t>
  </si>
  <si>
    <t>Degrees Conferred by Campus GPA</t>
  </si>
  <si>
    <t>GPA</t>
  </si>
  <si>
    <t>Total Master's Degrees Conferred</t>
  </si>
  <si>
    <t>Master's</t>
  </si>
  <si>
    <t>College of Arts and Humanities</t>
  </si>
  <si>
    <t>College of Extended and International Education</t>
  </si>
  <si>
    <t>MS Occupational Therapy</t>
  </si>
  <si>
    <t>MSW: Social Work</t>
  </si>
  <si>
    <t>MS School Psychology</t>
  </si>
  <si>
    <t>Biochemistry</t>
  </si>
  <si>
    <t>Child Development</t>
  </si>
  <si>
    <t>Neg. Conflict Res. &amp; Peacebuilding</t>
  </si>
  <si>
    <t>MA Arts and Humanities</t>
  </si>
  <si>
    <t>MA Education-Physical Education</t>
  </si>
  <si>
    <t>2010-11</t>
  </si>
  <si>
    <t>Computer Technology</t>
  </si>
  <si>
    <t>2011-12</t>
  </si>
  <si>
    <t>MS Computer Science</t>
  </si>
  <si>
    <t>MS Environmental Science</t>
  </si>
  <si>
    <t>moved to NBS</t>
  </si>
  <si>
    <t>2012-13</t>
  </si>
  <si>
    <t>2013-14</t>
  </si>
  <si>
    <t>College of Health, Human Services and Nursing</t>
  </si>
  <si>
    <t>College of Education</t>
  </si>
  <si>
    <t>2014-15</t>
  </si>
  <si>
    <t>5 years (2010-11 to 2014-15)</t>
  </si>
  <si>
    <t>Earth Science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</si>
</sst>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0.0"/>
    <numFmt numFmtId="182" formatCode="0.0%"/>
  </numFmts>
  <fonts count="44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0" xfId="0" applyNumberFormat="1" applyFont="1" applyAlignment="1">
      <alignment/>
    </xf>
    <xf numFmtId="181" fontId="6" fillId="0" borderId="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81" fontId="6" fillId="0" borderId="18" xfId="0" applyNumberFormat="1" applyFont="1" applyBorder="1" applyAlignment="1" applyProtection="1">
      <alignment horizontal="center"/>
      <protection locked="0"/>
    </xf>
    <xf numFmtId="181" fontId="6" fillId="0" borderId="19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181" fontId="1" fillId="0" borderId="20" xfId="0" applyNumberFormat="1" applyFont="1" applyBorder="1" applyAlignment="1" applyProtection="1">
      <alignment horizontal="right"/>
      <protection locked="0"/>
    </xf>
    <xf numFmtId="181" fontId="1" fillId="0" borderId="20" xfId="0" applyNumberFormat="1" applyFont="1" applyBorder="1" applyAlignment="1">
      <alignment horizontal="right"/>
    </xf>
    <xf numFmtId="181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 applyProtection="1">
      <alignment horizontal="right"/>
      <protection locked="0"/>
    </xf>
    <xf numFmtId="181" fontId="1" fillId="0" borderId="22" xfId="0" applyNumberFormat="1" applyFont="1" applyBorder="1" applyAlignment="1" applyProtection="1">
      <alignment horizontal="right"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Border="1" applyAlignment="1" applyProtection="1">
      <alignment horizontal="right"/>
      <protection locked="0"/>
    </xf>
    <xf numFmtId="181" fontId="6" fillId="0" borderId="22" xfId="0" applyNumberFormat="1" applyFont="1" applyBorder="1" applyAlignment="1" applyProtection="1">
      <alignment horizontal="right"/>
      <protection locked="0"/>
    </xf>
    <xf numFmtId="181" fontId="1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 applyProtection="1">
      <alignment horizontal="right"/>
      <protection locked="0"/>
    </xf>
    <xf numFmtId="181" fontId="6" fillId="0" borderId="23" xfId="0" applyNumberFormat="1" applyFont="1" applyBorder="1" applyAlignment="1" applyProtection="1">
      <alignment horizontal="right"/>
      <protection locked="0"/>
    </xf>
    <xf numFmtId="3" fontId="6" fillId="0" borderId="24" xfId="0" applyNumberFormat="1" applyFont="1" applyBorder="1" applyAlignment="1" applyProtection="1">
      <alignment horizontal="right"/>
      <protection locked="0"/>
    </xf>
    <xf numFmtId="181" fontId="6" fillId="0" borderId="24" xfId="0" applyNumberFormat="1" applyFont="1" applyBorder="1" applyAlignment="1" applyProtection="1">
      <alignment horizontal="right"/>
      <protection locked="0"/>
    </xf>
    <xf numFmtId="181" fontId="1" fillId="0" borderId="25" xfId="0" applyNumberFormat="1" applyFont="1" applyBorder="1" applyAlignment="1">
      <alignment/>
    </xf>
    <xf numFmtId="0" fontId="1" fillId="0" borderId="22" xfId="0" applyFont="1" applyBorder="1" applyAlignment="1">
      <alignment/>
    </xf>
    <xf numFmtId="181" fontId="6" fillId="0" borderId="25" xfId="0" applyNumberFormat="1" applyFont="1" applyBorder="1" applyAlignment="1">
      <alignment/>
    </xf>
    <xf numFmtId="181" fontId="1" fillId="0" borderId="25" xfId="0" applyNumberFormat="1" applyFont="1" applyBorder="1" applyAlignment="1">
      <alignment horizontal="right"/>
    </xf>
    <xf numFmtId="181" fontId="6" fillId="0" borderId="25" xfId="0" applyNumberFormat="1" applyFont="1" applyBorder="1" applyAlignment="1">
      <alignment horizontal="right"/>
    </xf>
    <xf numFmtId="181" fontId="6" fillId="0" borderId="26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/>
    </xf>
    <xf numFmtId="181" fontId="6" fillId="0" borderId="28" xfId="0" applyNumberFormat="1" applyFont="1" applyBorder="1" applyAlignment="1">
      <alignment/>
    </xf>
    <xf numFmtId="181" fontId="6" fillId="0" borderId="28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3" fontId="1" fillId="0" borderId="20" xfId="0" applyNumberFormat="1" applyFont="1" applyBorder="1" applyAlignment="1" applyProtection="1">
      <alignment/>
      <protection locked="0"/>
    </xf>
    <xf numFmtId="181" fontId="1" fillId="0" borderId="20" xfId="0" applyNumberFormat="1" applyFont="1" applyBorder="1" applyAlignment="1" applyProtection="1">
      <alignment/>
      <protection locked="0"/>
    </xf>
    <xf numFmtId="181" fontId="1" fillId="0" borderId="20" xfId="0" applyNumberFormat="1" applyFont="1" applyBorder="1" applyAlignment="1">
      <alignment/>
    </xf>
    <xf numFmtId="181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Border="1" applyAlignment="1" applyProtection="1">
      <alignment horizontal="right"/>
      <protection locked="0"/>
    </xf>
    <xf numFmtId="181" fontId="1" fillId="0" borderId="23" xfId="0" applyNumberFormat="1" applyFont="1" applyBorder="1" applyAlignment="1" applyProtection="1">
      <alignment horizontal="right"/>
      <protection locked="0"/>
    </xf>
    <xf numFmtId="3" fontId="1" fillId="0" borderId="29" xfId="0" applyNumberFormat="1" applyFont="1" applyBorder="1" applyAlignment="1" applyProtection="1">
      <alignment horizontal="right"/>
      <protection locked="0"/>
    </xf>
    <xf numFmtId="3" fontId="1" fillId="0" borderId="30" xfId="0" applyNumberFormat="1" applyFont="1" applyBorder="1" applyAlignment="1" applyProtection="1">
      <alignment horizontal="right"/>
      <protection locked="0"/>
    </xf>
    <xf numFmtId="3" fontId="6" fillId="0" borderId="31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1" fillId="0" borderId="32" xfId="0" applyNumberFormat="1" applyFont="1" applyBorder="1" applyAlignment="1" applyProtection="1">
      <alignment horizontal="right"/>
      <protection locked="0"/>
    </xf>
    <xf numFmtId="3" fontId="1" fillId="0" borderId="33" xfId="0" applyNumberFormat="1" applyFont="1" applyBorder="1" applyAlignment="1" applyProtection="1">
      <alignment horizontal="right"/>
      <protection locked="0"/>
    </xf>
    <xf numFmtId="3" fontId="6" fillId="0" borderId="34" xfId="0" applyNumberFormat="1" applyFont="1" applyBorder="1" applyAlignment="1" applyProtection="1">
      <alignment horizontal="right"/>
      <protection locked="0"/>
    </xf>
    <xf numFmtId="3" fontId="1" fillId="0" borderId="29" xfId="0" applyNumberFormat="1" applyFont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0" xfId="0" applyNumberFormat="1" applyFont="1" applyBorder="1" applyAlignment="1" applyProtection="1">
      <alignment horizontal="right"/>
      <protection locked="0"/>
    </xf>
    <xf numFmtId="3" fontId="1" fillId="0" borderId="32" xfId="0" applyNumberFormat="1" applyFont="1" applyBorder="1" applyAlignment="1" applyProtection="1">
      <alignment/>
      <protection locked="0"/>
    </xf>
    <xf numFmtId="3" fontId="1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3" xfId="0" applyNumberFormat="1" applyFont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3" fontId="1" fillId="0" borderId="35" xfId="0" applyNumberFormat="1" applyFont="1" applyBorder="1" applyAlignment="1" applyProtection="1">
      <alignment/>
      <protection locked="0"/>
    </xf>
    <xf numFmtId="181" fontId="6" fillId="0" borderId="22" xfId="0" applyNumberFormat="1" applyFont="1" applyBorder="1" applyAlignment="1">
      <alignment horizontal="right"/>
    </xf>
    <xf numFmtId="181" fontId="6" fillId="0" borderId="23" xfId="0" applyNumberFormat="1" applyFont="1" applyBorder="1" applyAlignment="1">
      <alignment horizontal="right"/>
    </xf>
    <xf numFmtId="181" fontId="6" fillId="0" borderId="24" xfId="0" applyNumberFormat="1" applyFont="1" applyBorder="1" applyAlignment="1">
      <alignment horizontal="right"/>
    </xf>
    <xf numFmtId="181" fontId="1" fillId="0" borderId="22" xfId="0" applyNumberFormat="1" applyFont="1" applyBorder="1" applyAlignment="1">
      <alignment/>
    </xf>
    <xf numFmtId="181" fontId="6" fillId="0" borderId="22" xfId="0" applyNumberFormat="1" applyFont="1" applyBorder="1" applyAlignment="1">
      <alignment/>
    </xf>
    <xf numFmtId="181" fontId="6" fillId="0" borderId="23" xfId="0" applyNumberFormat="1" applyFont="1" applyBorder="1" applyAlignment="1">
      <alignment/>
    </xf>
    <xf numFmtId="181" fontId="6" fillId="0" borderId="24" xfId="0" applyNumberFormat="1" applyFont="1" applyBorder="1" applyAlignment="1">
      <alignment/>
    </xf>
    <xf numFmtId="181" fontId="6" fillId="0" borderId="36" xfId="0" applyNumberFormat="1" applyFont="1" applyBorder="1" applyAlignment="1">
      <alignment horizontal="right"/>
    </xf>
    <xf numFmtId="3" fontId="1" fillId="0" borderId="35" xfId="0" applyNumberFormat="1" applyFont="1" applyBorder="1" applyAlignment="1" applyProtection="1">
      <alignment/>
      <protection locked="0"/>
    </xf>
    <xf numFmtId="181" fontId="1" fillId="0" borderId="22" xfId="0" applyNumberFormat="1" applyFont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/>
      <protection locked="0"/>
    </xf>
    <xf numFmtId="181" fontId="1" fillId="0" borderId="25" xfId="0" applyNumberFormat="1" applyFont="1" applyBorder="1" applyAlignment="1" applyProtection="1">
      <alignment horizontal="right"/>
      <protection locked="0"/>
    </xf>
    <xf numFmtId="181" fontId="1" fillId="0" borderId="23" xfId="0" applyNumberFormat="1" applyFont="1" applyBorder="1" applyAlignment="1">
      <alignment/>
    </xf>
    <xf numFmtId="181" fontId="1" fillId="0" borderId="27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PageLayoutView="0" workbookViewId="0" topLeftCell="A136">
      <selection activeCell="P49" sqref="P49"/>
    </sheetView>
  </sheetViews>
  <sheetFormatPr defaultColWidth="9.33203125" defaultRowHeight="10.5"/>
  <cols>
    <col min="1" max="1" width="4.33203125" style="0" customWidth="1"/>
    <col min="2" max="2" width="39.83203125" style="0" bestFit="1" customWidth="1"/>
    <col min="4" max="4" width="11.16015625" style="1" bestFit="1" customWidth="1"/>
    <col min="5" max="5" width="10" style="0" bestFit="1" customWidth="1"/>
    <col min="6" max="6" width="11.16015625" style="1" bestFit="1" customWidth="1"/>
    <col min="8" max="8" width="11.16015625" style="1" bestFit="1" customWidth="1"/>
    <col min="10" max="10" width="11.16015625" style="1" bestFit="1" customWidth="1"/>
    <col min="12" max="12" width="11.16015625" style="1" bestFit="1" customWidth="1"/>
  </cols>
  <sheetData>
    <row r="1" spans="1:12" ht="15.75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3.5" thickBot="1">
      <c r="A3" s="2"/>
      <c r="B3" s="2"/>
      <c r="C3" s="2"/>
      <c r="D3" s="11"/>
      <c r="E3" s="2"/>
      <c r="F3" s="11"/>
      <c r="G3" s="2"/>
      <c r="H3" s="11"/>
      <c r="I3" s="2"/>
      <c r="J3" s="11"/>
      <c r="K3" s="2"/>
      <c r="L3" s="11"/>
    </row>
    <row r="4" spans="1:12" ht="12.75">
      <c r="A4" s="95" t="s">
        <v>53</v>
      </c>
      <c r="B4" s="95"/>
      <c r="C4" s="97" t="s">
        <v>83</v>
      </c>
      <c r="D4" s="94"/>
      <c r="E4" s="97" t="s">
        <v>85</v>
      </c>
      <c r="F4" s="94"/>
      <c r="G4" s="97" t="s">
        <v>89</v>
      </c>
      <c r="H4" s="94"/>
      <c r="I4" s="97" t="s">
        <v>90</v>
      </c>
      <c r="J4" s="98"/>
      <c r="K4" s="99" t="s">
        <v>93</v>
      </c>
      <c r="L4" s="98"/>
    </row>
    <row r="5" spans="1:12" ht="13.5" thickBot="1">
      <c r="A5" s="95"/>
      <c r="B5" s="95"/>
      <c r="C5" s="60" t="s">
        <v>60</v>
      </c>
      <c r="D5" s="22" t="s">
        <v>70</v>
      </c>
      <c r="E5" s="20" t="s">
        <v>60</v>
      </c>
      <c r="F5" s="22" t="s">
        <v>70</v>
      </c>
      <c r="G5" s="21" t="s">
        <v>60</v>
      </c>
      <c r="H5" s="24" t="s">
        <v>70</v>
      </c>
      <c r="I5" s="21" t="s">
        <v>60</v>
      </c>
      <c r="J5" s="22" t="s">
        <v>70</v>
      </c>
      <c r="K5" s="20" t="s">
        <v>60</v>
      </c>
      <c r="L5" s="23" t="s">
        <v>70</v>
      </c>
    </row>
    <row r="6" spans="1:12" s="9" customFormat="1" ht="12.75">
      <c r="A6" s="13"/>
      <c r="B6" s="4" t="s">
        <v>63</v>
      </c>
      <c r="C6" s="61">
        <f>SUM(C28,C48,C61,C90,C115,C136,C151)</f>
        <v>2057</v>
      </c>
      <c r="D6" s="27">
        <v>3.21</v>
      </c>
      <c r="E6" s="26">
        <f>SUM(E28,E48,E61,E90,E115,E136,E151)</f>
        <v>2286</v>
      </c>
      <c r="F6" s="27">
        <v>3.2</v>
      </c>
      <c r="G6" s="26">
        <f>SUM(G28,G48,G61,G90,G115,G136,G151)</f>
        <v>2481</v>
      </c>
      <c r="H6" s="27">
        <v>3.2</v>
      </c>
      <c r="I6" s="26">
        <f>SUM(I28,I48,I61,I90,I115,I136,I151)</f>
        <v>2601</v>
      </c>
      <c r="J6" s="52">
        <v>3.19</v>
      </c>
      <c r="K6" s="57">
        <f>SUM(K28,K48,K61,K90,K115,K136,K151)</f>
        <v>2580</v>
      </c>
      <c r="L6" s="53">
        <v>3.21</v>
      </c>
    </row>
    <row r="7" spans="1:12" s="9" customFormat="1" ht="12.75">
      <c r="A7" s="16"/>
      <c r="B7" s="17" t="s">
        <v>71</v>
      </c>
      <c r="C7" s="62">
        <f>SUM(C33,C52,C65,C99,C126,C140,C155)</f>
        <v>948</v>
      </c>
      <c r="D7" s="56">
        <v>3.75</v>
      </c>
      <c r="E7" s="55">
        <f>SUM(E33,E52,E65,E99,E126,E140,E155)</f>
        <v>836</v>
      </c>
      <c r="F7" s="56">
        <v>3.8</v>
      </c>
      <c r="G7" s="55">
        <f>SUM(G33,G52,G65,G99,G126,G140,G155)</f>
        <v>793</v>
      </c>
      <c r="H7" s="56">
        <v>3.8</v>
      </c>
      <c r="I7" s="55">
        <f>SUM(I33,I52,I65,I99,I126,I140,I155)</f>
        <v>787</v>
      </c>
      <c r="J7" s="87">
        <v>3.76</v>
      </c>
      <c r="K7" s="58">
        <f>SUM(K33,K52,K65,K99,K126,K140,K155)</f>
        <v>771</v>
      </c>
      <c r="L7" s="88">
        <v>3.76</v>
      </c>
    </row>
    <row r="8" spans="1:12" ht="13.5" thickBot="1">
      <c r="A8" s="14"/>
      <c r="B8" s="15" t="s">
        <v>52</v>
      </c>
      <c r="C8" s="63">
        <f>SUM(C6:C7)</f>
        <v>3005</v>
      </c>
      <c r="D8" s="39">
        <v>3.36</v>
      </c>
      <c r="E8" s="38">
        <f>E7+E6</f>
        <v>3122</v>
      </c>
      <c r="F8" s="39">
        <v>3.3</v>
      </c>
      <c r="G8" s="38">
        <f>G7+G6</f>
        <v>3274</v>
      </c>
      <c r="H8" s="39">
        <v>3.4</v>
      </c>
      <c r="I8" s="38">
        <f>I7+I6</f>
        <v>3388</v>
      </c>
      <c r="J8" s="89">
        <v>3.32</v>
      </c>
      <c r="K8" s="59">
        <f>K7+K6</f>
        <v>3351</v>
      </c>
      <c r="L8" s="90">
        <v>3.33</v>
      </c>
    </row>
    <row r="9" spans="7:12" ht="12.75">
      <c r="G9" s="91"/>
      <c r="H9" s="92"/>
      <c r="I9" s="91"/>
      <c r="J9" s="92"/>
      <c r="K9" s="91"/>
      <c r="L9" s="92"/>
    </row>
    <row r="10" spans="7:12" ht="13.5" thickBot="1">
      <c r="G10" s="91"/>
      <c r="H10" s="92"/>
      <c r="I10" s="91"/>
      <c r="J10" s="92"/>
      <c r="K10" s="91"/>
      <c r="L10" s="92"/>
    </row>
    <row r="11" spans="1:12" ht="12.75">
      <c r="A11" s="95" t="s">
        <v>73</v>
      </c>
      <c r="B11" s="95"/>
      <c r="C11" s="97" t="str">
        <f>C$4</f>
        <v>2010-11</v>
      </c>
      <c r="D11" s="94"/>
      <c r="E11" s="93" t="str">
        <f>E$4</f>
        <v>2011-12</v>
      </c>
      <c r="F11" s="94"/>
      <c r="G11" s="93" t="str">
        <f>G$4</f>
        <v>2012-13</v>
      </c>
      <c r="H11" s="94"/>
      <c r="I11" s="93" t="str">
        <f>I$4</f>
        <v>2013-14</v>
      </c>
      <c r="J11" s="94"/>
      <c r="K11" s="99" t="str">
        <f>K$4</f>
        <v>2014-15</v>
      </c>
      <c r="L11" s="98"/>
    </row>
    <row r="12" spans="1:12" ht="13.5" thickBot="1">
      <c r="A12" s="96"/>
      <c r="B12" s="96"/>
      <c r="C12" s="60" t="s">
        <v>60</v>
      </c>
      <c r="D12" s="22" t="s">
        <v>70</v>
      </c>
      <c r="E12" s="20" t="s">
        <v>60</v>
      </c>
      <c r="F12" s="22" t="s">
        <v>70</v>
      </c>
      <c r="G12" s="21" t="s">
        <v>60</v>
      </c>
      <c r="H12" s="24" t="s">
        <v>70</v>
      </c>
      <c r="I12" s="21" t="s">
        <v>60</v>
      </c>
      <c r="J12" s="22" t="s">
        <v>70</v>
      </c>
      <c r="K12" s="20" t="s">
        <v>60</v>
      </c>
      <c r="L12" s="23" t="s">
        <v>70</v>
      </c>
    </row>
    <row r="13" spans="1:12" ht="12.75">
      <c r="A13" s="3" t="s">
        <v>61</v>
      </c>
      <c r="B13" s="4"/>
      <c r="C13" s="68"/>
      <c r="D13" s="51"/>
      <c r="E13" s="50"/>
      <c r="F13" s="52"/>
      <c r="G13" s="50"/>
      <c r="H13" s="52"/>
      <c r="I13" s="50"/>
      <c r="J13" s="52"/>
      <c r="K13" s="64"/>
      <c r="L13" s="53"/>
    </row>
    <row r="14" spans="1:12" ht="12.75">
      <c r="A14" s="5"/>
      <c r="B14" s="7" t="s">
        <v>8</v>
      </c>
      <c r="C14" s="69">
        <v>5</v>
      </c>
      <c r="D14" s="31">
        <v>3.2</v>
      </c>
      <c r="E14" s="30">
        <v>8</v>
      </c>
      <c r="F14" s="31">
        <v>3.2</v>
      </c>
      <c r="G14" s="30">
        <v>9</v>
      </c>
      <c r="H14" s="31">
        <v>3.1</v>
      </c>
      <c r="I14" s="32">
        <v>7</v>
      </c>
      <c r="J14" s="77">
        <v>3.21</v>
      </c>
      <c r="K14" s="65">
        <v>3</v>
      </c>
      <c r="L14" s="40">
        <v>2.83</v>
      </c>
    </row>
    <row r="15" spans="1:15" ht="12.75">
      <c r="A15" s="5"/>
      <c r="B15" s="7" t="s">
        <v>10</v>
      </c>
      <c r="C15" s="69">
        <v>24</v>
      </c>
      <c r="D15" s="31">
        <v>3.4</v>
      </c>
      <c r="E15" s="30">
        <v>40</v>
      </c>
      <c r="F15" s="31">
        <v>3.3</v>
      </c>
      <c r="G15" s="30">
        <v>36</v>
      </c>
      <c r="H15" s="31">
        <v>3.1</v>
      </c>
      <c r="I15" s="32">
        <v>26</v>
      </c>
      <c r="J15" s="77">
        <v>3.23</v>
      </c>
      <c r="K15" s="65">
        <v>47</v>
      </c>
      <c r="L15" s="40">
        <v>3.326808510638298</v>
      </c>
      <c r="O15" s="1"/>
    </row>
    <row r="16" spans="1:15" ht="12.75">
      <c r="A16" s="5"/>
      <c r="B16" s="7" t="s">
        <v>11</v>
      </c>
      <c r="C16" s="69">
        <v>11</v>
      </c>
      <c r="D16" s="31">
        <v>3.2</v>
      </c>
      <c r="E16" s="30">
        <v>7</v>
      </c>
      <c r="F16" s="31">
        <v>3.4</v>
      </c>
      <c r="G16" s="30">
        <v>10</v>
      </c>
      <c r="H16" s="31">
        <v>3.4</v>
      </c>
      <c r="I16" s="32">
        <v>6</v>
      </c>
      <c r="J16" s="77">
        <v>3.14</v>
      </c>
      <c r="K16" s="65">
        <v>5</v>
      </c>
      <c r="L16" s="40">
        <v>3.1580000000000004</v>
      </c>
      <c r="O16" s="1"/>
    </row>
    <row r="17" spans="1:15" ht="12.75">
      <c r="A17" s="5"/>
      <c r="B17" s="7" t="s">
        <v>12</v>
      </c>
      <c r="C17" s="69">
        <v>83</v>
      </c>
      <c r="D17" s="31">
        <v>3.1</v>
      </c>
      <c r="E17" s="30">
        <v>110</v>
      </c>
      <c r="F17" s="31">
        <v>3.2</v>
      </c>
      <c r="G17" s="30">
        <v>114</v>
      </c>
      <c r="H17" s="31">
        <v>3.1</v>
      </c>
      <c r="I17" s="32">
        <v>130</v>
      </c>
      <c r="J17" s="77">
        <v>3.13</v>
      </c>
      <c r="K17" s="65">
        <v>93</v>
      </c>
      <c r="L17" s="40">
        <v>3.126451612903227</v>
      </c>
      <c r="O17" s="1"/>
    </row>
    <row r="18" spans="1:15" ht="12.75">
      <c r="A18" s="5"/>
      <c r="B18" s="7" t="s">
        <v>13</v>
      </c>
      <c r="C18" s="69">
        <v>44</v>
      </c>
      <c r="D18" s="31">
        <v>3</v>
      </c>
      <c r="E18" s="30">
        <v>31</v>
      </c>
      <c r="F18" s="31">
        <v>3</v>
      </c>
      <c r="G18" s="30">
        <v>44</v>
      </c>
      <c r="H18" s="31">
        <v>3</v>
      </c>
      <c r="I18" s="32">
        <v>44</v>
      </c>
      <c r="J18" s="77">
        <v>2.98</v>
      </c>
      <c r="K18" s="65">
        <v>51</v>
      </c>
      <c r="L18" s="40">
        <v>2.9688235294117646</v>
      </c>
      <c r="O18" s="1"/>
    </row>
    <row r="19" spans="1:15" ht="12.75">
      <c r="A19" s="5"/>
      <c r="B19" s="7" t="s">
        <v>14</v>
      </c>
      <c r="C19" s="69">
        <v>59</v>
      </c>
      <c r="D19" s="31">
        <v>3.1</v>
      </c>
      <c r="E19" s="30">
        <v>63</v>
      </c>
      <c r="F19" s="31">
        <v>3.1</v>
      </c>
      <c r="G19" s="30">
        <v>62</v>
      </c>
      <c r="H19" s="31">
        <v>3</v>
      </c>
      <c r="I19" s="32">
        <v>57</v>
      </c>
      <c r="J19" s="77">
        <v>3.06</v>
      </c>
      <c r="K19" s="65">
        <v>47</v>
      </c>
      <c r="L19" s="40">
        <v>2.9647826086956526</v>
      </c>
      <c r="O19" s="1"/>
    </row>
    <row r="20" spans="1:15" ht="12.75">
      <c r="A20" s="5"/>
      <c r="B20" s="7" t="s">
        <v>15</v>
      </c>
      <c r="C20" s="69">
        <v>44</v>
      </c>
      <c r="D20" s="31">
        <v>3.1</v>
      </c>
      <c r="E20" s="30">
        <v>58</v>
      </c>
      <c r="F20" s="31">
        <v>3.3</v>
      </c>
      <c r="G20" s="30">
        <v>59</v>
      </c>
      <c r="H20" s="31">
        <v>3</v>
      </c>
      <c r="I20" s="32">
        <v>31</v>
      </c>
      <c r="J20" s="77">
        <v>3.01</v>
      </c>
      <c r="K20" s="65">
        <v>36</v>
      </c>
      <c r="L20" s="40">
        <v>3.0761764705882357</v>
      </c>
      <c r="O20" s="1"/>
    </row>
    <row r="21" spans="1:15" ht="12.75">
      <c r="A21" s="5"/>
      <c r="B21" s="7" t="s">
        <v>16</v>
      </c>
      <c r="C21" s="69">
        <v>36</v>
      </c>
      <c r="D21" s="31">
        <v>3.2</v>
      </c>
      <c r="E21" s="30">
        <v>38</v>
      </c>
      <c r="F21" s="31">
        <v>3.2</v>
      </c>
      <c r="G21" s="30">
        <v>25</v>
      </c>
      <c r="H21" s="31">
        <v>3.3</v>
      </c>
      <c r="I21" s="32">
        <v>31</v>
      </c>
      <c r="J21" s="77">
        <v>3.38</v>
      </c>
      <c r="K21" s="65">
        <v>16</v>
      </c>
      <c r="L21" s="40">
        <v>3.1213333333333333</v>
      </c>
      <c r="O21" s="1"/>
    </row>
    <row r="22" spans="1:15" ht="12.75">
      <c r="A22" s="5"/>
      <c r="B22" s="7" t="s">
        <v>3</v>
      </c>
      <c r="C22" s="69">
        <v>9</v>
      </c>
      <c r="D22" s="31">
        <v>3.6</v>
      </c>
      <c r="E22" s="30">
        <v>9</v>
      </c>
      <c r="F22" s="31">
        <v>3.7</v>
      </c>
      <c r="G22" s="30">
        <v>3</v>
      </c>
      <c r="H22" s="31">
        <v>3.6</v>
      </c>
      <c r="I22" s="32">
        <v>3</v>
      </c>
      <c r="J22" s="77">
        <v>2.68</v>
      </c>
      <c r="K22" s="65">
        <v>2</v>
      </c>
      <c r="L22" s="40">
        <v>3.745</v>
      </c>
      <c r="O22" s="1"/>
    </row>
    <row r="23" spans="1:15" ht="12.75">
      <c r="A23" s="5"/>
      <c r="B23" s="7" t="s">
        <v>17</v>
      </c>
      <c r="C23" s="69">
        <v>6</v>
      </c>
      <c r="D23" s="31">
        <v>3.2</v>
      </c>
      <c r="E23" s="30">
        <v>13</v>
      </c>
      <c r="F23" s="31">
        <v>3.3</v>
      </c>
      <c r="G23" s="30">
        <v>4</v>
      </c>
      <c r="H23" s="31">
        <v>3.3</v>
      </c>
      <c r="I23" s="32">
        <v>14</v>
      </c>
      <c r="J23" s="77">
        <v>3.34</v>
      </c>
      <c r="K23" s="65">
        <v>16</v>
      </c>
      <c r="L23" s="40">
        <v>3.28625</v>
      </c>
      <c r="O23" s="1"/>
    </row>
    <row r="24" spans="1:15" ht="12.75">
      <c r="A24" s="5"/>
      <c r="B24" s="7" t="s">
        <v>80</v>
      </c>
      <c r="C24" s="69">
        <v>3</v>
      </c>
      <c r="D24" s="31">
        <v>3.2</v>
      </c>
      <c r="E24" s="30">
        <v>10</v>
      </c>
      <c r="F24" s="31">
        <v>3.4</v>
      </c>
      <c r="G24" s="30">
        <v>10</v>
      </c>
      <c r="H24" s="31">
        <v>3.3</v>
      </c>
      <c r="I24" s="32">
        <v>9</v>
      </c>
      <c r="J24" s="77">
        <v>3.46</v>
      </c>
      <c r="K24" s="65">
        <v>7</v>
      </c>
      <c r="L24" s="40">
        <v>3.482857142857143</v>
      </c>
      <c r="O24" s="1"/>
    </row>
    <row r="25" spans="1:12" ht="12.75">
      <c r="A25" s="5"/>
      <c r="B25" s="7" t="s">
        <v>18</v>
      </c>
      <c r="C25" s="69">
        <v>8</v>
      </c>
      <c r="D25" s="31">
        <v>3.4</v>
      </c>
      <c r="E25" s="30">
        <v>7</v>
      </c>
      <c r="F25" s="31">
        <v>3.5</v>
      </c>
      <c r="G25" s="30">
        <v>3</v>
      </c>
      <c r="H25" s="31">
        <v>3.6</v>
      </c>
      <c r="I25" s="32">
        <v>11</v>
      </c>
      <c r="J25" s="77">
        <v>2.9054</v>
      </c>
      <c r="K25" s="65">
        <v>6</v>
      </c>
      <c r="L25" s="40">
        <v>3.1183333333333336</v>
      </c>
    </row>
    <row r="26" spans="1:12" ht="12.75">
      <c r="A26" s="5"/>
      <c r="B26" s="7" t="s">
        <v>19</v>
      </c>
      <c r="C26" s="69">
        <v>24</v>
      </c>
      <c r="D26" s="31">
        <v>3.3</v>
      </c>
      <c r="E26" s="30">
        <v>20</v>
      </c>
      <c r="F26" s="31">
        <v>3.2</v>
      </c>
      <c r="G26" s="30">
        <v>18</v>
      </c>
      <c r="H26" s="31">
        <v>3.2</v>
      </c>
      <c r="I26" s="32">
        <v>22</v>
      </c>
      <c r="J26" s="77">
        <v>3.22</v>
      </c>
      <c r="K26" s="65">
        <v>12</v>
      </c>
      <c r="L26" s="40">
        <v>3.2900000000000005</v>
      </c>
    </row>
    <row r="27" spans="1:12" ht="12.75">
      <c r="A27" s="5"/>
      <c r="B27" s="7" t="s">
        <v>20</v>
      </c>
      <c r="C27" s="69">
        <v>21</v>
      </c>
      <c r="D27" s="31">
        <v>3.2</v>
      </c>
      <c r="E27" s="30">
        <v>10</v>
      </c>
      <c r="F27" s="31">
        <v>3.4</v>
      </c>
      <c r="G27" s="30">
        <v>12</v>
      </c>
      <c r="H27" s="31">
        <v>3.2</v>
      </c>
      <c r="I27" s="32">
        <v>11</v>
      </c>
      <c r="J27" s="77">
        <v>3.21</v>
      </c>
      <c r="K27" s="65">
        <v>11</v>
      </c>
      <c r="L27" s="40">
        <v>3.350000000000001</v>
      </c>
    </row>
    <row r="28" spans="1:12" ht="12.75">
      <c r="A28" s="5"/>
      <c r="B28" s="6" t="s">
        <v>63</v>
      </c>
      <c r="C28" s="70">
        <v>377</v>
      </c>
      <c r="D28" s="34">
        <v>3.2</v>
      </c>
      <c r="E28" s="33">
        <v>424</v>
      </c>
      <c r="F28" s="34">
        <v>3.23</v>
      </c>
      <c r="G28" s="33">
        <f>SUM(G14:G27)</f>
        <v>409</v>
      </c>
      <c r="H28" s="34">
        <v>3.1</v>
      </c>
      <c r="I28" s="33">
        <f>SUM(I14:I27)</f>
        <v>402</v>
      </c>
      <c r="J28" s="78">
        <v>3.13</v>
      </c>
      <c r="K28" s="66">
        <f>SUM(K14:K27)</f>
        <v>352</v>
      </c>
      <c r="L28" s="42">
        <v>3.13</v>
      </c>
    </row>
    <row r="29" spans="1:12" ht="12.75">
      <c r="A29" s="5" t="s">
        <v>72</v>
      </c>
      <c r="B29" s="7"/>
      <c r="C29" s="69"/>
      <c r="D29" s="35"/>
      <c r="E29" s="30"/>
      <c r="F29" s="35"/>
      <c r="G29" s="30"/>
      <c r="H29" s="35"/>
      <c r="I29" s="41"/>
      <c r="J29" s="77"/>
      <c r="K29" s="72"/>
      <c r="L29" s="40"/>
    </row>
    <row r="30" spans="1:12" ht="12.75">
      <c r="A30" s="5"/>
      <c r="B30" s="7" t="s">
        <v>81</v>
      </c>
      <c r="C30" s="69">
        <v>6</v>
      </c>
      <c r="D30" s="31">
        <v>3.7</v>
      </c>
      <c r="E30" s="30">
        <v>3</v>
      </c>
      <c r="F30" s="31">
        <v>3.8</v>
      </c>
      <c r="G30" s="30">
        <v>4</v>
      </c>
      <c r="H30" s="31">
        <v>3.7</v>
      </c>
      <c r="I30" s="32">
        <v>3</v>
      </c>
      <c r="J30" s="77">
        <v>3.51</v>
      </c>
      <c r="K30" s="65">
        <v>1</v>
      </c>
      <c r="L30" s="40">
        <v>3.65</v>
      </c>
    </row>
    <row r="31" spans="1:12" ht="12.75">
      <c r="A31" s="5"/>
      <c r="B31" s="7" t="s">
        <v>21</v>
      </c>
      <c r="C31" s="69">
        <v>10</v>
      </c>
      <c r="D31" s="31">
        <v>3.7</v>
      </c>
      <c r="E31" s="30">
        <v>13</v>
      </c>
      <c r="F31" s="31">
        <v>3.6</v>
      </c>
      <c r="G31" s="30">
        <v>18</v>
      </c>
      <c r="H31" s="31">
        <v>3.7</v>
      </c>
      <c r="I31" s="32">
        <v>29</v>
      </c>
      <c r="J31" s="77">
        <v>3.59</v>
      </c>
      <c r="K31" s="65">
        <v>18</v>
      </c>
      <c r="L31" s="40">
        <v>3.585</v>
      </c>
    </row>
    <row r="32" spans="1:12" ht="12.75">
      <c r="A32" s="5"/>
      <c r="B32" s="7" t="s">
        <v>66</v>
      </c>
      <c r="C32" s="69">
        <v>66</v>
      </c>
      <c r="D32" s="31">
        <v>3.7</v>
      </c>
      <c r="E32" s="30">
        <v>54</v>
      </c>
      <c r="F32" s="31">
        <v>3.7</v>
      </c>
      <c r="G32" s="30">
        <v>72</v>
      </c>
      <c r="H32" s="31">
        <v>3.7</v>
      </c>
      <c r="I32" s="32">
        <v>40</v>
      </c>
      <c r="J32" s="77">
        <v>3.79</v>
      </c>
      <c r="K32" s="65">
        <v>56</v>
      </c>
      <c r="L32" s="40">
        <v>3.737321428571428</v>
      </c>
    </row>
    <row r="33" spans="1:13" ht="12.75">
      <c r="A33" s="18"/>
      <c r="B33" s="19" t="s">
        <v>71</v>
      </c>
      <c r="C33" s="71">
        <v>82</v>
      </c>
      <c r="D33" s="37">
        <v>3.7</v>
      </c>
      <c r="E33" s="36">
        <v>70</v>
      </c>
      <c r="F33" s="37">
        <v>3.72</v>
      </c>
      <c r="G33" s="36">
        <f>SUM(G30:G32)</f>
        <v>94</v>
      </c>
      <c r="H33" s="37">
        <v>3.72</v>
      </c>
      <c r="I33" s="36">
        <f>SUM(I30:I32)</f>
        <v>72</v>
      </c>
      <c r="J33" s="79">
        <v>3.7</v>
      </c>
      <c r="K33" s="67">
        <f>SUM(K30:K32)</f>
        <v>75</v>
      </c>
      <c r="L33" s="46">
        <v>3.7</v>
      </c>
      <c r="M33" s="1"/>
    </row>
    <row r="34" spans="1:13" ht="13.5" thickBot="1">
      <c r="A34" s="14"/>
      <c r="B34" s="15" t="s">
        <v>52</v>
      </c>
      <c r="C34" s="63">
        <v>459</v>
      </c>
      <c r="D34" s="39">
        <v>3.3</v>
      </c>
      <c r="E34" s="38">
        <v>494</v>
      </c>
      <c r="F34" s="39">
        <v>3.3</v>
      </c>
      <c r="G34" s="38">
        <f>G33+G28</f>
        <v>503</v>
      </c>
      <c r="H34" s="39">
        <v>3.2</v>
      </c>
      <c r="I34" s="38">
        <f>I33+I28</f>
        <v>474</v>
      </c>
      <c r="J34" s="80">
        <v>3.22</v>
      </c>
      <c r="K34" s="59">
        <f>K33+K28</f>
        <v>427</v>
      </c>
      <c r="L34" s="47">
        <v>3.23</v>
      </c>
      <c r="M34" s="1"/>
    </row>
    <row r="36" spans="1:12" ht="15.75">
      <c r="A36" s="101" t="s">
        <v>69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ht="12.75">
      <c r="A37" s="100" t="str">
        <f>A2</f>
        <v>5 years (2010-11 to 2014-15)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ht="11.25" thickBot="1"/>
    <row r="39" spans="1:12" ht="12.75">
      <c r="A39" s="95" t="s">
        <v>62</v>
      </c>
      <c r="B39" s="95"/>
      <c r="C39" s="97" t="str">
        <f>C$4</f>
        <v>2010-11</v>
      </c>
      <c r="D39" s="94"/>
      <c r="E39" s="93" t="str">
        <f>E$4</f>
        <v>2011-12</v>
      </c>
      <c r="F39" s="94"/>
      <c r="G39" s="93" t="str">
        <f>G$4</f>
        <v>2012-13</v>
      </c>
      <c r="H39" s="94"/>
      <c r="I39" s="93" t="str">
        <f>I$4</f>
        <v>2013-14</v>
      </c>
      <c r="J39" s="94"/>
      <c r="K39" s="99" t="str">
        <f>K$4</f>
        <v>2014-15</v>
      </c>
      <c r="L39" s="98"/>
    </row>
    <row r="40" spans="1:12" ht="13.5" thickBot="1">
      <c r="A40" s="96"/>
      <c r="B40" s="96"/>
      <c r="C40" s="60" t="s">
        <v>60</v>
      </c>
      <c r="D40" s="22" t="s">
        <v>70</v>
      </c>
      <c r="E40" s="20" t="s">
        <v>60</v>
      </c>
      <c r="F40" s="22" t="s">
        <v>70</v>
      </c>
      <c r="G40" s="21" t="s">
        <v>60</v>
      </c>
      <c r="H40" s="24" t="s">
        <v>70</v>
      </c>
      <c r="I40" s="21" t="s">
        <v>60</v>
      </c>
      <c r="J40" s="22" t="s">
        <v>70</v>
      </c>
      <c r="K40" s="20" t="s">
        <v>60</v>
      </c>
      <c r="L40" s="23" t="s">
        <v>70</v>
      </c>
    </row>
    <row r="41" spans="1:12" ht="12.75">
      <c r="A41" s="3" t="s">
        <v>61</v>
      </c>
      <c r="B41" s="4"/>
      <c r="C41" s="68"/>
      <c r="D41" s="51"/>
      <c r="E41" s="50"/>
      <c r="F41" s="52"/>
      <c r="G41" s="50"/>
      <c r="H41" s="52"/>
      <c r="I41" s="50"/>
      <c r="J41" s="52"/>
      <c r="K41" s="64"/>
      <c r="L41" s="53"/>
    </row>
    <row r="42" spans="1:12" ht="12.75">
      <c r="A42" s="5"/>
      <c r="B42" s="7" t="s">
        <v>0</v>
      </c>
      <c r="C42" s="69">
        <v>34</v>
      </c>
      <c r="D42" s="31">
        <v>3.4</v>
      </c>
      <c r="E42" s="30">
        <v>32</v>
      </c>
      <c r="F42" s="31">
        <v>3.2</v>
      </c>
      <c r="G42" s="30">
        <v>37</v>
      </c>
      <c r="H42" s="31">
        <v>3.4</v>
      </c>
      <c r="I42" s="32">
        <v>33</v>
      </c>
      <c r="J42" s="35">
        <v>3.42</v>
      </c>
      <c r="K42" s="65">
        <v>37</v>
      </c>
      <c r="L42" s="43">
        <v>3.5467567567567566</v>
      </c>
    </row>
    <row r="43" spans="1:12" ht="12.75">
      <c r="A43" s="5"/>
      <c r="B43" s="7" t="s">
        <v>1</v>
      </c>
      <c r="C43" s="69">
        <v>397</v>
      </c>
      <c r="D43" s="31">
        <v>3.1</v>
      </c>
      <c r="E43" s="30">
        <v>459</v>
      </c>
      <c r="F43" s="31">
        <v>3.1</v>
      </c>
      <c r="G43" s="30">
        <v>467</v>
      </c>
      <c r="H43" s="31">
        <v>3.1</v>
      </c>
      <c r="I43" s="32">
        <v>485</v>
      </c>
      <c r="J43" s="35">
        <v>3.09</v>
      </c>
      <c r="K43" s="65">
        <v>452</v>
      </c>
      <c r="L43" s="43">
        <v>3.124752252252251</v>
      </c>
    </row>
    <row r="44" spans="1:12" ht="12.75">
      <c r="A44" s="5"/>
      <c r="B44" s="7" t="s">
        <v>65</v>
      </c>
      <c r="C44" s="69">
        <v>85</v>
      </c>
      <c r="D44" s="31">
        <v>3</v>
      </c>
      <c r="E44" s="30">
        <v>95</v>
      </c>
      <c r="F44" s="31">
        <v>3.1</v>
      </c>
      <c r="G44" s="30">
        <v>154</v>
      </c>
      <c r="H44" s="31">
        <v>3.1</v>
      </c>
      <c r="I44" s="32">
        <v>135</v>
      </c>
      <c r="J44" s="35">
        <v>2.99</v>
      </c>
      <c r="K44" s="65">
        <v>180</v>
      </c>
      <c r="L44" s="43">
        <v>3.0088764044943828</v>
      </c>
    </row>
    <row r="45" spans="1:12" ht="12.75">
      <c r="A45" s="5"/>
      <c r="B45" s="7" t="s">
        <v>2</v>
      </c>
      <c r="C45" s="69">
        <v>6</v>
      </c>
      <c r="D45" s="31">
        <v>3.1</v>
      </c>
      <c r="E45" s="30">
        <v>2</v>
      </c>
      <c r="F45" s="31">
        <v>2.9</v>
      </c>
      <c r="G45" s="30" t="s">
        <v>59</v>
      </c>
      <c r="H45" s="31" t="s">
        <v>59</v>
      </c>
      <c r="I45" s="41" t="s">
        <v>59</v>
      </c>
      <c r="J45" s="35" t="s">
        <v>59</v>
      </c>
      <c r="K45" s="72" t="s">
        <v>59</v>
      </c>
      <c r="L45" s="43" t="s">
        <v>59</v>
      </c>
    </row>
    <row r="46" spans="1:12" ht="12.75">
      <c r="A46" s="5"/>
      <c r="B46" s="7" t="s">
        <v>4</v>
      </c>
      <c r="C46" s="73" t="s">
        <v>88</v>
      </c>
      <c r="D46" s="54"/>
      <c r="E46" s="54"/>
      <c r="F46" s="54"/>
      <c r="G46" s="54"/>
      <c r="H46" s="54"/>
      <c r="I46" s="41"/>
      <c r="J46" s="35"/>
      <c r="K46" s="72"/>
      <c r="L46" s="43"/>
    </row>
    <row r="47" spans="1:12" ht="12.75">
      <c r="A47" s="5"/>
      <c r="B47" s="7" t="s">
        <v>5</v>
      </c>
      <c r="C47" s="69">
        <v>56</v>
      </c>
      <c r="D47" s="31">
        <v>3.2</v>
      </c>
      <c r="E47" s="30">
        <v>55</v>
      </c>
      <c r="F47" s="31">
        <v>3.1</v>
      </c>
      <c r="G47" s="30">
        <v>55</v>
      </c>
      <c r="H47" s="31">
        <v>3.1</v>
      </c>
      <c r="I47" s="32">
        <v>54</v>
      </c>
      <c r="J47" s="35">
        <v>3.1</v>
      </c>
      <c r="K47" s="65">
        <v>62</v>
      </c>
      <c r="L47" s="43">
        <v>3.0871</v>
      </c>
    </row>
    <row r="48" spans="1:12" ht="12.75">
      <c r="A48" s="5"/>
      <c r="B48" s="6" t="s">
        <v>63</v>
      </c>
      <c r="C48" s="70">
        <v>578</v>
      </c>
      <c r="D48" s="34">
        <v>3.1</v>
      </c>
      <c r="E48" s="33">
        <v>643</v>
      </c>
      <c r="F48" s="34">
        <v>3.08</v>
      </c>
      <c r="G48" s="33">
        <f>SUM(G42:G47)</f>
        <v>713</v>
      </c>
      <c r="H48" s="34">
        <v>3.08</v>
      </c>
      <c r="I48" s="33">
        <f>SUM(I42:I47)</f>
        <v>707</v>
      </c>
      <c r="J48" s="74">
        <v>3.09</v>
      </c>
      <c r="K48" s="66">
        <f>SUM(K42:K47)</f>
        <v>731</v>
      </c>
      <c r="L48" s="44">
        <v>3.11</v>
      </c>
    </row>
    <row r="49" spans="1:12" ht="12.75">
      <c r="A49" s="5" t="s">
        <v>72</v>
      </c>
      <c r="B49" s="7"/>
      <c r="C49" s="69"/>
      <c r="D49" s="35"/>
      <c r="E49" s="30"/>
      <c r="F49" s="35"/>
      <c r="G49" s="30"/>
      <c r="H49" s="35"/>
      <c r="I49" s="41"/>
      <c r="J49" s="35"/>
      <c r="K49" s="72"/>
      <c r="L49" s="43"/>
    </row>
    <row r="50" spans="1:12" ht="12.75">
      <c r="A50" s="5"/>
      <c r="B50" s="7" t="s">
        <v>6</v>
      </c>
      <c r="C50" s="69">
        <v>65</v>
      </c>
      <c r="D50" s="31">
        <v>3.7</v>
      </c>
      <c r="E50" s="30">
        <v>60</v>
      </c>
      <c r="F50" s="31">
        <v>3.7</v>
      </c>
      <c r="G50" s="30">
        <v>61</v>
      </c>
      <c r="H50" s="31">
        <v>3.7</v>
      </c>
      <c r="I50" s="32">
        <v>50</v>
      </c>
      <c r="J50" s="35">
        <v>3.78</v>
      </c>
      <c r="K50" s="65">
        <v>50</v>
      </c>
      <c r="L50" s="43">
        <v>3.75530612244898</v>
      </c>
    </row>
    <row r="51" spans="1:12" ht="12.75">
      <c r="A51" s="5"/>
      <c r="B51" s="7" t="s">
        <v>7</v>
      </c>
      <c r="C51" s="69">
        <v>47</v>
      </c>
      <c r="D51" s="31">
        <v>3.7</v>
      </c>
      <c r="E51" s="30">
        <v>40</v>
      </c>
      <c r="F51" s="31">
        <v>3.7</v>
      </c>
      <c r="G51" s="30">
        <v>18</v>
      </c>
      <c r="H51" s="31">
        <v>3.7</v>
      </c>
      <c r="I51" s="32">
        <v>20</v>
      </c>
      <c r="J51" s="35">
        <v>3.68</v>
      </c>
      <c r="K51" s="65">
        <v>31</v>
      </c>
      <c r="L51" s="43">
        <v>3.7080645161290313</v>
      </c>
    </row>
    <row r="52" spans="1:12" ht="12.75">
      <c r="A52" s="18"/>
      <c r="B52" s="19" t="s">
        <v>71</v>
      </c>
      <c r="C52" s="71">
        <v>112</v>
      </c>
      <c r="D52" s="37">
        <v>3.7</v>
      </c>
      <c r="E52" s="36">
        <v>100</v>
      </c>
      <c r="F52" s="37">
        <v>3.69</v>
      </c>
      <c r="G52" s="36">
        <f>SUM(G50:G51)</f>
        <v>79</v>
      </c>
      <c r="H52" s="37">
        <v>3.69</v>
      </c>
      <c r="I52" s="36">
        <f>SUM(I50:I51)</f>
        <v>70</v>
      </c>
      <c r="J52" s="75">
        <v>3.75</v>
      </c>
      <c r="K52" s="67">
        <f>SUM(K50:K51)</f>
        <v>81</v>
      </c>
      <c r="L52" s="49">
        <v>3.74</v>
      </c>
    </row>
    <row r="53" spans="1:12" s="10" customFormat="1" ht="16.5" customHeight="1" thickBot="1">
      <c r="A53" s="14"/>
      <c r="B53" s="15" t="s">
        <v>52</v>
      </c>
      <c r="C53" s="63">
        <v>690</v>
      </c>
      <c r="D53" s="39">
        <v>3.2</v>
      </c>
      <c r="E53" s="38">
        <v>743</v>
      </c>
      <c r="F53" s="39">
        <v>3.16</v>
      </c>
      <c r="G53" s="38">
        <f>G52+G48</f>
        <v>792</v>
      </c>
      <c r="H53" s="39">
        <v>3.16</v>
      </c>
      <c r="I53" s="38">
        <f>I52+I48</f>
        <v>777</v>
      </c>
      <c r="J53" s="76">
        <v>3.15</v>
      </c>
      <c r="K53" s="59">
        <f>K52+K48</f>
        <v>812</v>
      </c>
      <c r="L53" s="48">
        <v>3.18</v>
      </c>
    </row>
    <row r="54" spans="1:12" s="10" customFormat="1" ht="12.75">
      <c r="A54" s="6"/>
      <c r="B54" s="6"/>
      <c r="C54" s="8"/>
      <c r="D54" s="12"/>
      <c r="E54" s="8"/>
      <c r="F54" s="12"/>
      <c r="G54" s="8"/>
      <c r="H54" s="12"/>
      <c r="I54" s="8"/>
      <c r="J54" s="12"/>
      <c r="K54" s="8"/>
      <c r="L54" s="12"/>
    </row>
    <row r="55" ht="11.25" thickBot="1"/>
    <row r="56" spans="1:12" ht="12.75">
      <c r="A56" s="95" t="s">
        <v>74</v>
      </c>
      <c r="B56" s="95"/>
      <c r="C56" s="97" t="str">
        <f>C$4</f>
        <v>2010-11</v>
      </c>
      <c r="D56" s="94"/>
      <c r="E56" s="93" t="str">
        <f>E$4</f>
        <v>2011-12</v>
      </c>
      <c r="F56" s="94"/>
      <c r="G56" s="93" t="str">
        <f>G$4</f>
        <v>2012-13</v>
      </c>
      <c r="H56" s="94"/>
      <c r="I56" s="93" t="str">
        <f>I$4</f>
        <v>2013-14</v>
      </c>
      <c r="J56" s="94"/>
      <c r="K56" s="99" t="str">
        <f>K$4</f>
        <v>2014-15</v>
      </c>
      <c r="L56" s="98"/>
    </row>
    <row r="57" spans="1:12" ht="13.5" thickBot="1">
      <c r="A57" s="96"/>
      <c r="B57" s="96"/>
      <c r="C57" s="60" t="s">
        <v>60</v>
      </c>
      <c r="D57" s="22" t="s">
        <v>70</v>
      </c>
      <c r="E57" s="20" t="s">
        <v>60</v>
      </c>
      <c r="F57" s="22" t="s">
        <v>70</v>
      </c>
      <c r="G57" s="21" t="s">
        <v>60</v>
      </c>
      <c r="H57" s="24" t="s">
        <v>70</v>
      </c>
      <c r="I57" s="21" t="s">
        <v>60</v>
      </c>
      <c r="J57" s="22" t="s">
        <v>70</v>
      </c>
      <c r="K57" s="20" t="s">
        <v>60</v>
      </c>
      <c r="L57" s="23" t="s">
        <v>70</v>
      </c>
    </row>
    <row r="58" spans="1:12" ht="12.75">
      <c r="A58" s="3" t="s">
        <v>61</v>
      </c>
      <c r="B58" s="4"/>
      <c r="C58" s="68"/>
      <c r="D58" s="51"/>
      <c r="E58" s="50"/>
      <c r="F58" s="52"/>
      <c r="G58" s="50"/>
      <c r="H58" s="52"/>
      <c r="I58" s="50"/>
      <c r="J58" s="52"/>
      <c r="K58" s="64"/>
      <c r="L58" s="53"/>
    </row>
    <row r="59" spans="1:12" ht="12.75">
      <c r="A59" s="5"/>
      <c r="B59" s="7" t="s">
        <v>0</v>
      </c>
      <c r="C59" s="82"/>
      <c r="D59" s="83"/>
      <c r="E59" s="84"/>
      <c r="F59" s="77"/>
      <c r="G59" s="84"/>
      <c r="H59" s="77"/>
      <c r="I59" s="84"/>
      <c r="J59" s="77"/>
      <c r="K59" s="85">
        <v>7</v>
      </c>
      <c r="L59" s="40">
        <v>3.6814</v>
      </c>
    </row>
    <row r="60" spans="1:12" ht="12.75">
      <c r="A60" s="5"/>
      <c r="B60" s="7" t="s">
        <v>67</v>
      </c>
      <c r="C60" s="69">
        <v>1</v>
      </c>
      <c r="D60" s="31">
        <v>3.7</v>
      </c>
      <c r="E60" s="30">
        <v>2</v>
      </c>
      <c r="F60" s="31">
        <v>3.4</v>
      </c>
      <c r="G60" s="30">
        <v>5</v>
      </c>
      <c r="H60" s="31">
        <v>3.6</v>
      </c>
      <c r="I60" s="32">
        <v>4</v>
      </c>
      <c r="J60" s="77">
        <v>3.52</v>
      </c>
      <c r="K60" s="65">
        <v>2</v>
      </c>
      <c r="L60" s="40">
        <v>3.47</v>
      </c>
    </row>
    <row r="61" spans="1:12" ht="12.75">
      <c r="A61" s="5"/>
      <c r="B61" s="6" t="s">
        <v>63</v>
      </c>
      <c r="C61" s="70">
        <v>1</v>
      </c>
      <c r="D61" s="34">
        <v>3.7</v>
      </c>
      <c r="E61" s="33">
        <v>2</v>
      </c>
      <c r="F61" s="34">
        <v>3.4</v>
      </c>
      <c r="G61" s="33">
        <f>SUM(G60)</f>
        <v>5</v>
      </c>
      <c r="H61" s="34">
        <v>3.4</v>
      </c>
      <c r="I61" s="33">
        <f>SUM(I60)</f>
        <v>4</v>
      </c>
      <c r="J61" s="78">
        <v>3.5</v>
      </c>
      <c r="K61" s="66">
        <f>SUM(K59:K60)</f>
        <v>9</v>
      </c>
      <c r="L61" s="42">
        <v>3.63</v>
      </c>
    </row>
    <row r="62" spans="1:12" ht="12.75">
      <c r="A62" s="5" t="s">
        <v>72</v>
      </c>
      <c r="B62" s="7"/>
      <c r="C62" s="69"/>
      <c r="D62" s="35"/>
      <c r="E62" s="30"/>
      <c r="F62" s="35"/>
      <c r="G62" s="30"/>
      <c r="H62" s="35"/>
      <c r="I62" s="41"/>
      <c r="J62" s="77"/>
      <c r="K62" s="72"/>
      <c r="L62" s="40"/>
    </row>
    <row r="63" spans="1:12" ht="12.75">
      <c r="A63" s="5"/>
      <c r="B63" s="7" t="s">
        <v>64</v>
      </c>
      <c r="C63" s="69">
        <v>77</v>
      </c>
      <c r="D63" s="31">
        <v>3.7</v>
      </c>
      <c r="E63" s="30">
        <v>43</v>
      </c>
      <c r="F63" s="31">
        <v>3.7</v>
      </c>
      <c r="G63" s="30">
        <v>58</v>
      </c>
      <c r="H63" s="31">
        <v>3.7</v>
      </c>
      <c r="I63" s="32">
        <v>55</v>
      </c>
      <c r="J63" s="77">
        <v>3.62</v>
      </c>
      <c r="K63" s="65">
        <v>32</v>
      </c>
      <c r="L63" s="40">
        <v>3.7559</v>
      </c>
    </row>
    <row r="64" spans="1:12" ht="12.75">
      <c r="A64" s="5"/>
      <c r="B64" s="7" t="s">
        <v>50</v>
      </c>
      <c r="C64" s="69">
        <v>23</v>
      </c>
      <c r="D64" s="31">
        <v>3.8</v>
      </c>
      <c r="E64" s="30">
        <v>25</v>
      </c>
      <c r="F64" s="31">
        <v>3.8</v>
      </c>
      <c r="G64" s="30">
        <v>24</v>
      </c>
      <c r="H64" s="31">
        <v>3.8</v>
      </c>
      <c r="I64" s="32">
        <v>36</v>
      </c>
      <c r="J64" s="77">
        <v>3.81</v>
      </c>
      <c r="K64" s="65">
        <v>33</v>
      </c>
      <c r="L64" s="40">
        <v>3.6427</v>
      </c>
    </row>
    <row r="65" spans="1:12" ht="12.75">
      <c r="A65" s="18"/>
      <c r="B65" s="19" t="s">
        <v>71</v>
      </c>
      <c r="C65" s="71">
        <v>100</v>
      </c>
      <c r="D65" s="37">
        <v>3.7</v>
      </c>
      <c r="E65" s="36">
        <v>68</v>
      </c>
      <c r="F65" s="37">
        <v>3.72</v>
      </c>
      <c r="G65" s="36">
        <f>SUM(G63:G64)</f>
        <v>82</v>
      </c>
      <c r="H65" s="37">
        <v>3.72</v>
      </c>
      <c r="I65" s="36">
        <f>SUM(I63:I64)</f>
        <v>91</v>
      </c>
      <c r="J65" s="79">
        <v>3.7</v>
      </c>
      <c r="K65" s="67">
        <f>SUM(K63:K64)</f>
        <v>65</v>
      </c>
      <c r="L65" s="46">
        <v>3.7</v>
      </c>
    </row>
    <row r="66" spans="1:12" ht="13.5" thickBot="1">
      <c r="A66" s="14"/>
      <c r="B66" s="15" t="s">
        <v>52</v>
      </c>
      <c r="C66" s="63">
        <v>101</v>
      </c>
      <c r="D66" s="39">
        <v>3.7</v>
      </c>
      <c r="E66" s="38">
        <v>70</v>
      </c>
      <c r="F66" s="39">
        <v>3.71</v>
      </c>
      <c r="G66" s="38">
        <f>G65+G61</f>
        <v>87</v>
      </c>
      <c r="H66" s="39">
        <v>3.71</v>
      </c>
      <c r="I66" s="38">
        <f>I65+I61</f>
        <v>95</v>
      </c>
      <c r="J66" s="80">
        <v>3.69</v>
      </c>
      <c r="K66" s="59">
        <f>K65+K61</f>
        <v>74</v>
      </c>
      <c r="L66" s="47">
        <v>3.69</v>
      </c>
    </row>
    <row r="69" spans="1:13" ht="15.75">
      <c r="A69" s="101" t="s">
        <v>69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"/>
    </row>
    <row r="70" spans="1:13" ht="12.75">
      <c r="A70" s="100" t="str">
        <f>A2</f>
        <v>5 years (2010-11 to 2014-15)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"/>
    </row>
    <row r="71" ht="11.25" thickBot="1">
      <c r="M71" s="1"/>
    </row>
    <row r="72" spans="1:12" ht="12.75">
      <c r="A72" s="95" t="s">
        <v>54</v>
      </c>
      <c r="B72" s="95"/>
      <c r="C72" s="97" t="str">
        <f>C$4</f>
        <v>2010-11</v>
      </c>
      <c r="D72" s="94"/>
      <c r="E72" s="93" t="str">
        <f>E$4</f>
        <v>2011-12</v>
      </c>
      <c r="F72" s="94"/>
      <c r="G72" s="93" t="str">
        <f>G$4</f>
        <v>2012-13</v>
      </c>
      <c r="H72" s="94"/>
      <c r="I72" s="93" t="str">
        <f>I$4</f>
        <v>2013-14</v>
      </c>
      <c r="J72" s="94"/>
      <c r="K72" s="99" t="str">
        <f>K$4</f>
        <v>2014-15</v>
      </c>
      <c r="L72" s="98"/>
    </row>
    <row r="73" spans="1:12" ht="13.5" thickBot="1">
      <c r="A73" s="96"/>
      <c r="B73" s="96"/>
      <c r="C73" s="60" t="s">
        <v>60</v>
      </c>
      <c r="D73" s="22" t="s">
        <v>70</v>
      </c>
      <c r="E73" s="20" t="s">
        <v>60</v>
      </c>
      <c r="F73" s="22" t="s">
        <v>70</v>
      </c>
      <c r="G73" s="21" t="s">
        <v>60</v>
      </c>
      <c r="H73" s="24" t="s">
        <v>70</v>
      </c>
      <c r="I73" s="21" t="s">
        <v>60</v>
      </c>
      <c r="J73" s="22" t="s">
        <v>70</v>
      </c>
      <c r="K73" s="20" t="s">
        <v>60</v>
      </c>
      <c r="L73" s="23" t="s">
        <v>70</v>
      </c>
    </row>
    <row r="74" spans="1:12" ht="12.75">
      <c r="A74" s="3" t="s">
        <v>61</v>
      </c>
      <c r="B74" s="4"/>
      <c r="C74" s="61"/>
      <c r="D74" s="27"/>
      <c r="E74" s="26"/>
      <c r="F74" s="28"/>
      <c r="G74" s="26"/>
      <c r="H74" s="28"/>
      <c r="I74" s="26"/>
      <c r="J74" s="28"/>
      <c r="K74" s="57"/>
      <c r="L74" s="29"/>
    </row>
    <row r="75" spans="1:15" ht="12.75">
      <c r="A75" s="5"/>
      <c r="B75" s="7" t="s">
        <v>9</v>
      </c>
      <c r="C75" s="69">
        <v>11</v>
      </c>
      <c r="D75" s="31">
        <v>3.7</v>
      </c>
      <c r="E75" s="30">
        <v>15</v>
      </c>
      <c r="F75" s="31">
        <v>3.3</v>
      </c>
      <c r="G75" s="30">
        <v>16</v>
      </c>
      <c r="H75" s="31">
        <v>3.3</v>
      </c>
      <c r="I75" s="32">
        <v>25</v>
      </c>
      <c r="J75" s="35">
        <v>3.2</v>
      </c>
      <c r="K75" s="65">
        <v>16</v>
      </c>
      <c r="L75" s="43">
        <v>3.16</v>
      </c>
      <c r="O75" s="1"/>
    </row>
    <row r="76" spans="1:12" ht="12.75">
      <c r="A76" s="5"/>
      <c r="B76" s="7" t="s">
        <v>35</v>
      </c>
      <c r="C76" s="69">
        <v>15</v>
      </c>
      <c r="D76" s="31">
        <v>3.2</v>
      </c>
      <c r="E76" s="30">
        <v>11</v>
      </c>
      <c r="F76" s="31">
        <v>3</v>
      </c>
      <c r="G76" s="30">
        <v>16</v>
      </c>
      <c r="H76" s="31">
        <v>3.1</v>
      </c>
      <c r="I76" s="32">
        <v>22</v>
      </c>
      <c r="J76" s="35">
        <v>3.15</v>
      </c>
      <c r="K76" s="65">
        <v>22</v>
      </c>
      <c r="L76" s="43">
        <v>3.1654545454545455</v>
      </c>
    </row>
    <row r="77" spans="1:12" ht="12.75">
      <c r="A77" s="5"/>
      <c r="B77" s="7" t="s">
        <v>78</v>
      </c>
      <c r="C77" s="69">
        <v>4</v>
      </c>
      <c r="D77" s="31">
        <v>3.6</v>
      </c>
      <c r="E77" s="30">
        <v>4</v>
      </c>
      <c r="F77" s="31">
        <v>3.5</v>
      </c>
      <c r="G77" s="30">
        <v>7</v>
      </c>
      <c r="H77" s="31">
        <v>3.4</v>
      </c>
      <c r="I77" s="32">
        <v>8</v>
      </c>
      <c r="J77" s="35">
        <v>3.24</v>
      </c>
      <c r="K77" s="65">
        <v>12</v>
      </c>
      <c r="L77" s="43">
        <v>3.3241666666666667</v>
      </c>
    </row>
    <row r="78" spans="1:12" ht="12.75">
      <c r="A78" s="5"/>
      <c r="B78" s="7" t="s">
        <v>36</v>
      </c>
      <c r="C78" s="69">
        <v>41</v>
      </c>
      <c r="D78" s="31">
        <v>3.2</v>
      </c>
      <c r="E78" s="30">
        <v>36</v>
      </c>
      <c r="F78" s="31">
        <v>3.2</v>
      </c>
      <c r="G78" s="30">
        <v>39</v>
      </c>
      <c r="H78" s="31">
        <v>3.2</v>
      </c>
      <c r="I78" s="32">
        <v>60</v>
      </c>
      <c r="J78" s="35">
        <v>3.25</v>
      </c>
      <c r="K78" s="65">
        <v>65</v>
      </c>
      <c r="L78" s="43">
        <v>3.25671875</v>
      </c>
    </row>
    <row r="79" spans="1:12" ht="12.75">
      <c r="A79" s="5"/>
      <c r="B79" s="7" t="s">
        <v>37</v>
      </c>
      <c r="C79" s="69">
        <v>2</v>
      </c>
      <c r="D79" s="31">
        <v>3.3</v>
      </c>
      <c r="E79" s="30">
        <v>3</v>
      </c>
      <c r="F79" s="31">
        <v>3</v>
      </c>
      <c r="G79" s="30">
        <v>2</v>
      </c>
      <c r="H79" s="31">
        <v>3.2</v>
      </c>
      <c r="I79" s="32">
        <v>2</v>
      </c>
      <c r="J79" s="35">
        <v>3.53</v>
      </c>
      <c r="K79" s="65">
        <v>8</v>
      </c>
      <c r="L79" s="43">
        <v>3.32</v>
      </c>
    </row>
    <row r="80" spans="1:12" ht="12.75">
      <c r="A80" s="5"/>
      <c r="B80" s="7" t="s">
        <v>38</v>
      </c>
      <c r="C80" s="69">
        <v>14</v>
      </c>
      <c r="D80" s="31">
        <v>3.2</v>
      </c>
      <c r="E80" s="30">
        <v>8</v>
      </c>
      <c r="F80" s="31">
        <v>3.3</v>
      </c>
      <c r="G80" s="30">
        <v>15</v>
      </c>
      <c r="H80" s="31">
        <v>3.2</v>
      </c>
      <c r="I80" s="32">
        <v>18</v>
      </c>
      <c r="J80" s="35">
        <v>3.26</v>
      </c>
      <c r="K80" s="65">
        <v>15</v>
      </c>
      <c r="L80" s="43">
        <v>3.1159999999999997</v>
      </c>
    </row>
    <row r="81" spans="1:12" ht="12.75">
      <c r="A81" s="5"/>
      <c r="B81" s="7" t="s">
        <v>84</v>
      </c>
      <c r="C81" s="69">
        <v>6</v>
      </c>
      <c r="D81" s="31">
        <v>3.1</v>
      </c>
      <c r="E81" s="30">
        <v>16</v>
      </c>
      <c r="F81" s="31">
        <v>3.3</v>
      </c>
      <c r="G81" s="30">
        <v>20</v>
      </c>
      <c r="H81" s="31">
        <v>3</v>
      </c>
      <c r="I81" s="32">
        <v>26</v>
      </c>
      <c r="J81" s="35">
        <v>3.04</v>
      </c>
      <c r="K81" s="65">
        <v>31</v>
      </c>
      <c r="L81" s="43">
        <v>3.1983333333333333</v>
      </c>
    </row>
    <row r="82" spans="1:12" ht="12.75">
      <c r="A82" s="5"/>
      <c r="B82" s="7" t="s">
        <v>95</v>
      </c>
      <c r="C82" s="69"/>
      <c r="D82" s="31"/>
      <c r="E82" s="30"/>
      <c r="F82" s="31"/>
      <c r="G82" s="30"/>
      <c r="H82" s="31"/>
      <c r="I82" s="32">
        <v>1</v>
      </c>
      <c r="J82" s="35">
        <v>3.34</v>
      </c>
      <c r="K82" s="65">
        <v>2</v>
      </c>
      <c r="L82" s="43">
        <v>3.325</v>
      </c>
    </row>
    <row r="83" spans="1:12" ht="12.75">
      <c r="A83" s="5"/>
      <c r="B83" s="7" t="s">
        <v>39</v>
      </c>
      <c r="C83" s="69">
        <v>6</v>
      </c>
      <c r="D83" s="31">
        <v>3.3</v>
      </c>
      <c r="E83" s="30">
        <v>11</v>
      </c>
      <c r="F83" s="31">
        <v>3.4</v>
      </c>
      <c r="G83" s="30">
        <v>7</v>
      </c>
      <c r="H83" s="31">
        <v>2.9</v>
      </c>
      <c r="I83" s="32">
        <v>2</v>
      </c>
      <c r="J83" s="35">
        <v>3.17</v>
      </c>
      <c r="K83" s="65">
        <v>7</v>
      </c>
      <c r="L83" s="43">
        <v>3.134285714285714</v>
      </c>
    </row>
    <row r="84" spans="1:12" ht="12.75">
      <c r="A84" s="5"/>
      <c r="B84" s="7" t="s">
        <v>40</v>
      </c>
      <c r="C84" s="69">
        <v>4</v>
      </c>
      <c r="D84" s="31">
        <v>3.2</v>
      </c>
      <c r="E84" s="30">
        <v>5</v>
      </c>
      <c r="F84" s="31">
        <v>3.3</v>
      </c>
      <c r="G84" s="30">
        <v>5</v>
      </c>
      <c r="H84" s="31">
        <v>3.4</v>
      </c>
      <c r="I84" s="32">
        <v>6</v>
      </c>
      <c r="J84" s="35">
        <v>3.05</v>
      </c>
      <c r="K84" s="65">
        <v>2</v>
      </c>
      <c r="L84" s="43">
        <v>2.71</v>
      </c>
    </row>
    <row r="85" spans="1:12" ht="12.75">
      <c r="A85" s="5"/>
      <c r="B85" s="7" t="s">
        <v>41</v>
      </c>
      <c r="C85" s="69">
        <v>13</v>
      </c>
      <c r="D85" s="31">
        <v>3.3</v>
      </c>
      <c r="E85" s="30">
        <v>22</v>
      </c>
      <c r="F85" s="31">
        <v>3.2</v>
      </c>
      <c r="G85" s="30">
        <v>28</v>
      </c>
      <c r="H85" s="31">
        <v>3.1</v>
      </c>
      <c r="I85" s="32">
        <v>30</v>
      </c>
      <c r="J85" s="35">
        <v>3.05</v>
      </c>
      <c r="K85" s="65">
        <v>13</v>
      </c>
      <c r="L85" s="43">
        <v>3.136923076923077</v>
      </c>
    </row>
    <row r="86" spans="1:12" ht="12.75">
      <c r="A86" s="5"/>
      <c r="B86" s="7" t="s">
        <v>42</v>
      </c>
      <c r="C86" s="69">
        <v>1</v>
      </c>
      <c r="D86" s="31">
        <v>3</v>
      </c>
      <c r="E86" s="30">
        <v>2</v>
      </c>
      <c r="F86" s="31">
        <v>2.7</v>
      </c>
      <c r="G86" s="30">
        <v>3</v>
      </c>
      <c r="H86" s="31">
        <v>3.7</v>
      </c>
      <c r="I86" s="32">
        <v>4</v>
      </c>
      <c r="J86" s="35">
        <v>2.98</v>
      </c>
      <c r="K86" s="65">
        <v>7</v>
      </c>
      <c r="L86" s="43">
        <v>3.268571428571429</v>
      </c>
    </row>
    <row r="87" spans="1:12" ht="12.75">
      <c r="A87" s="5"/>
      <c r="B87" s="7" t="s">
        <v>4</v>
      </c>
      <c r="C87" s="69">
        <v>30</v>
      </c>
      <c r="D87" s="30">
        <v>3.2</v>
      </c>
      <c r="E87" s="30">
        <v>33</v>
      </c>
      <c r="F87" s="30">
        <v>3.3</v>
      </c>
      <c r="G87" s="30">
        <v>43</v>
      </c>
      <c r="H87" s="31">
        <v>3</v>
      </c>
      <c r="I87" s="32">
        <v>39</v>
      </c>
      <c r="J87" s="35">
        <v>3.06</v>
      </c>
      <c r="K87" s="65">
        <v>32</v>
      </c>
      <c r="L87" s="43">
        <v>3.1643749999999993</v>
      </c>
    </row>
    <row r="88" spans="1:12" ht="12.75">
      <c r="A88" s="5"/>
      <c r="B88" s="7" t="s">
        <v>43</v>
      </c>
      <c r="C88" s="69">
        <v>180</v>
      </c>
      <c r="D88" s="31">
        <v>3.1</v>
      </c>
      <c r="E88" s="30">
        <v>213</v>
      </c>
      <c r="F88" s="31">
        <v>3.1</v>
      </c>
      <c r="G88" s="30">
        <v>251</v>
      </c>
      <c r="H88" s="31">
        <v>3.1</v>
      </c>
      <c r="I88" s="32">
        <v>269</v>
      </c>
      <c r="J88" s="35">
        <v>3.06</v>
      </c>
      <c r="K88" s="65">
        <v>287</v>
      </c>
      <c r="L88" s="43">
        <v>3.1570979020979038</v>
      </c>
    </row>
    <row r="89" spans="1:12" ht="12.75">
      <c r="A89" s="5"/>
      <c r="B89" s="7" t="s">
        <v>44</v>
      </c>
      <c r="C89" s="69">
        <v>158</v>
      </c>
      <c r="D89" s="31">
        <v>3.1</v>
      </c>
      <c r="E89" s="30">
        <v>193</v>
      </c>
      <c r="F89" s="31">
        <v>3.1</v>
      </c>
      <c r="G89" s="30">
        <v>188</v>
      </c>
      <c r="H89" s="31">
        <v>3.1</v>
      </c>
      <c r="I89" s="32">
        <v>182</v>
      </c>
      <c r="J89" s="35">
        <v>3.09</v>
      </c>
      <c r="K89" s="65">
        <v>199</v>
      </c>
      <c r="L89" s="43">
        <v>3.1163131313131327</v>
      </c>
    </row>
    <row r="90" spans="1:12" ht="12.75">
      <c r="A90" s="5"/>
      <c r="B90" s="6" t="s">
        <v>63</v>
      </c>
      <c r="C90" s="70">
        <v>485</v>
      </c>
      <c r="D90" s="34">
        <v>3.1</v>
      </c>
      <c r="E90" s="33">
        <v>572</v>
      </c>
      <c r="F90" s="34">
        <v>3.15</v>
      </c>
      <c r="G90" s="33">
        <f>SUM(G75:G89)</f>
        <v>640</v>
      </c>
      <c r="H90" s="34">
        <v>3.1</v>
      </c>
      <c r="I90" s="33">
        <f>SUM(I75:I89)</f>
        <v>694</v>
      </c>
      <c r="J90" s="74">
        <v>3.1</v>
      </c>
      <c r="K90" s="66">
        <f>SUM(K75:K89)</f>
        <v>718</v>
      </c>
      <c r="L90" s="44">
        <v>3.16</v>
      </c>
    </row>
    <row r="91" spans="1:12" ht="12.75">
      <c r="A91" s="5" t="s">
        <v>72</v>
      </c>
      <c r="B91" s="7"/>
      <c r="C91" s="69"/>
      <c r="D91" s="35"/>
      <c r="E91" s="30"/>
      <c r="F91" s="35"/>
      <c r="G91" s="30"/>
      <c r="H91" s="35"/>
      <c r="I91" s="41"/>
      <c r="J91" s="35"/>
      <c r="K91" s="72"/>
      <c r="L91" s="43"/>
    </row>
    <row r="92" spans="1:12" ht="12.75">
      <c r="A92" s="5"/>
      <c r="B92" s="7" t="s">
        <v>45</v>
      </c>
      <c r="C92" s="69" t="s">
        <v>59</v>
      </c>
      <c r="D92" s="31" t="s">
        <v>59</v>
      </c>
      <c r="E92" s="30" t="s">
        <v>59</v>
      </c>
      <c r="F92" s="31" t="s">
        <v>59</v>
      </c>
      <c r="G92" s="30" t="s">
        <v>59</v>
      </c>
      <c r="H92" s="31" t="s">
        <v>59</v>
      </c>
      <c r="I92" s="32" t="s">
        <v>59</v>
      </c>
      <c r="J92" s="35" t="s">
        <v>59</v>
      </c>
      <c r="K92" s="65" t="s">
        <v>59</v>
      </c>
      <c r="L92" s="43" t="s">
        <v>59</v>
      </c>
    </row>
    <row r="93" spans="1:12" ht="12.75">
      <c r="A93" s="5"/>
      <c r="B93" s="7" t="s">
        <v>46</v>
      </c>
      <c r="C93" s="69">
        <v>4</v>
      </c>
      <c r="D93" s="31">
        <v>3.8</v>
      </c>
      <c r="E93" s="30">
        <v>9</v>
      </c>
      <c r="F93" s="31">
        <v>3.9</v>
      </c>
      <c r="G93" s="30">
        <v>10</v>
      </c>
      <c r="H93" s="31">
        <v>3.8</v>
      </c>
      <c r="I93" s="32">
        <v>6</v>
      </c>
      <c r="J93" s="35">
        <v>3.72</v>
      </c>
      <c r="K93" s="65">
        <v>3</v>
      </c>
      <c r="L93" s="43">
        <v>3.856666666666667</v>
      </c>
    </row>
    <row r="94" spans="1:12" ht="12.75">
      <c r="A94" s="5"/>
      <c r="B94" s="7" t="s">
        <v>47</v>
      </c>
      <c r="C94" s="69">
        <v>18</v>
      </c>
      <c r="D94" s="31">
        <v>3.6</v>
      </c>
      <c r="E94" s="30">
        <v>20</v>
      </c>
      <c r="F94" s="31">
        <v>3.6</v>
      </c>
      <c r="G94" s="30">
        <v>14</v>
      </c>
      <c r="H94" s="31">
        <v>3.6</v>
      </c>
      <c r="I94" s="32">
        <v>17</v>
      </c>
      <c r="J94" s="35">
        <v>3.7</v>
      </c>
      <c r="K94" s="65">
        <v>18</v>
      </c>
      <c r="L94" s="43">
        <v>3.7866666666666666</v>
      </c>
    </row>
    <row r="95" spans="1:12" ht="12.75">
      <c r="A95" s="5"/>
      <c r="B95" s="7" t="s">
        <v>48</v>
      </c>
      <c r="C95" s="69">
        <v>19</v>
      </c>
      <c r="D95" s="31">
        <v>3.7</v>
      </c>
      <c r="E95" s="30">
        <v>23</v>
      </c>
      <c r="F95" s="31">
        <v>3.7</v>
      </c>
      <c r="G95" s="30">
        <v>14</v>
      </c>
      <c r="H95" s="31">
        <v>3.6</v>
      </c>
      <c r="I95" s="32">
        <v>21</v>
      </c>
      <c r="J95" s="35">
        <v>3.77</v>
      </c>
      <c r="K95" s="65">
        <v>11</v>
      </c>
      <c r="L95" s="43">
        <v>3.571818181818182</v>
      </c>
    </row>
    <row r="96" spans="1:12" ht="12.75">
      <c r="A96" s="5"/>
      <c r="B96" s="7" t="s">
        <v>49</v>
      </c>
      <c r="C96" s="69">
        <v>2</v>
      </c>
      <c r="D96" s="31">
        <v>3.6</v>
      </c>
      <c r="E96" s="30">
        <v>0</v>
      </c>
      <c r="F96" s="31" t="s">
        <v>59</v>
      </c>
      <c r="G96" s="30">
        <v>12</v>
      </c>
      <c r="H96" s="31">
        <v>3.8</v>
      </c>
      <c r="I96" s="32">
        <v>10</v>
      </c>
      <c r="J96" s="35">
        <v>3.71</v>
      </c>
      <c r="K96" s="65">
        <v>5</v>
      </c>
      <c r="L96" s="43">
        <v>3.476</v>
      </c>
    </row>
    <row r="97" spans="1:12" ht="12.75">
      <c r="A97" s="5"/>
      <c r="B97" s="7" t="s">
        <v>86</v>
      </c>
      <c r="C97" s="69" t="s">
        <v>59</v>
      </c>
      <c r="D97" s="31" t="s">
        <v>59</v>
      </c>
      <c r="E97" s="30">
        <v>4</v>
      </c>
      <c r="F97" s="31">
        <v>3.8</v>
      </c>
      <c r="G97" s="30">
        <v>4</v>
      </c>
      <c r="H97" s="31">
        <v>3.7</v>
      </c>
      <c r="I97" s="32">
        <v>4</v>
      </c>
      <c r="J97" s="35">
        <v>3.68</v>
      </c>
      <c r="K97" s="65">
        <v>4</v>
      </c>
      <c r="L97" s="43">
        <v>3.5225</v>
      </c>
    </row>
    <row r="98" spans="1:12" ht="12.75">
      <c r="A98" s="5"/>
      <c r="B98" s="7" t="s">
        <v>87</v>
      </c>
      <c r="C98" s="69" t="s">
        <v>59</v>
      </c>
      <c r="D98" s="31" t="s">
        <v>59</v>
      </c>
      <c r="E98" s="30">
        <v>1</v>
      </c>
      <c r="F98" s="31">
        <v>4</v>
      </c>
      <c r="G98" s="30">
        <v>1</v>
      </c>
      <c r="H98" s="31">
        <v>4</v>
      </c>
      <c r="I98" s="32">
        <v>4</v>
      </c>
      <c r="J98" s="35">
        <v>3.96</v>
      </c>
      <c r="K98" s="65">
        <v>4</v>
      </c>
      <c r="L98" s="43">
        <v>3.67</v>
      </c>
    </row>
    <row r="99" spans="1:12" ht="12.75">
      <c r="A99" s="18"/>
      <c r="B99" s="19" t="s">
        <v>71</v>
      </c>
      <c r="C99" s="71">
        <v>43</v>
      </c>
      <c r="D99" s="37">
        <v>3.7</v>
      </c>
      <c r="E99" s="36">
        <v>57</v>
      </c>
      <c r="F99" s="37">
        <v>3.72</v>
      </c>
      <c r="G99" s="36">
        <f>SUM(G92:G98)</f>
        <v>55</v>
      </c>
      <c r="H99" s="37">
        <v>3.72</v>
      </c>
      <c r="I99" s="36">
        <f>SUM(I92:I98)</f>
        <v>62</v>
      </c>
      <c r="J99" s="75">
        <v>3.74</v>
      </c>
      <c r="K99" s="67">
        <f>SUM(K92:K98)</f>
        <v>45</v>
      </c>
      <c r="L99" s="49">
        <v>3.67</v>
      </c>
    </row>
    <row r="100" spans="1:12" ht="13.5" thickBot="1">
      <c r="A100" s="14"/>
      <c r="B100" s="15" t="s">
        <v>52</v>
      </c>
      <c r="C100" s="63">
        <v>528</v>
      </c>
      <c r="D100" s="39">
        <v>3.2</v>
      </c>
      <c r="E100" s="38">
        <v>629</v>
      </c>
      <c r="F100" s="39">
        <v>3.21</v>
      </c>
      <c r="G100" s="38">
        <f>G99+G90</f>
        <v>695</v>
      </c>
      <c r="H100" s="39">
        <v>3.21</v>
      </c>
      <c r="I100" s="38">
        <f>I99+I90</f>
        <v>756</v>
      </c>
      <c r="J100" s="76">
        <v>3.15</v>
      </c>
      <c r="K100" s="59">
        <f>K99+K90</f>
        <v>763</v>
      </c>
      <c r="L100" s="48">
        <v>3.19</v>
      </c>
    </row>
    <row r="102" spans="1:12" ht="15.75">
      <c r="A102" s="101" t="s">
        <v>69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13" ht="12.75">
      <c r="A103" s="100" t="str">
        <f>A2</f>
        <v>5 years (2010-11 to 2014-15)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"/>
    </row>
    <row r="104" ht="11.25" thickBot="1">
      <c r="M104" s="1"/>
    </row>
    <row r="105" spans="1:12" ht="12.75" customHeight="1">
      <c r="A105" s="95" t="s">
        <v>91</v>
      </c>
      <c r="B105" s="95"/>
      <c r="C105" s="97" t="str">
        <f>C$4</f>
        <v>2010-11</v>
      </c>
      <c r="D105" s="94"/>
      <c r="E105" s="93" t="str">
        <f>E$4</f>
        <v>2011-12</v>
      </c>
      <c r="F105" s="94"/>
      <c r="G105" s="93" t="str">
        <f>G$4</f>
        <v>2012-13</v>
      </c>
      <c r="H105" s="94"/>
      <c r="I105" s="93" t="str">
        <f>I$4</f>
        <v>2013-14</v>
      </c>
      <c r="J105" s="94"/>
      <c r="K105" s="93" t="str">
        <f>K$4</f>
        <v>2014-15</v>
      </c>
      <c r="L105" s="98"/>
    </row>
    <row r="106" spans="1:12" ht="13.5" thickBot="1">
      <c r="A106" s="96"/>
      <c r="B106" s="96"/>
      <c r="C106" s="60" t="s">
        <v>60</v>
      </c>
      <c r="D106" s="22" t="s">
        <v>70</v>
      </c>
      <c r="E106" s="20" t="s">
        <v>60</v>
      </c>
      <c r="F106" s="22" t="s">
        <v>70</v>
      </c>
      <c r="G106" s="21" t="s">
        <v>60</v>
      </c>
      <c r="H106" s="24" t="s">
        <v>70</v>
      </c>
      <c r="I106" s="21" t="s">
        <v>60</v>
      </c>
      <c r="J106" s="22" t="s">
        <v>70</v>
      </c>
      <c r="K106" s="21" t="s">
        <v>60</v>
      </c>
      <c r="L106" s="23" t="s">
        <v>70</v>
      </c>
    </row>
    <row r="107" spans="1:12" ht="12.75">
      <c r="A107" s="3" t="s">
        <v>61</v>
      </c>
      <c r="B107" s="4"/>
      <c r="C107" s="61"/>
      <c r="D107" s="27"/>
      <c r="E107" s="26"/>
      <c r="F107" s="28"/>
      <c r="G107" s="26"/>
      <c r="H107" s="28"/>
      <c r="I107" s="26"/>
      <c r="J107" s="28"/>
      <c r="K107" s="26"/>
      <c r="L107" s="29"/>
    </row>
    <row r="108" spans="1:12" ht="12.75">
      <c r="A108" s="5"/>
      <c r="B108" s="7" t="s">
        <v>25</v>
      </c>
      <c r="C108" s="69">
        <v>188</v>
      </c>
      <c r="D108" s="31">
        <v>3.6</v>
      </c>
      <c r="E108" s="30">
        <v>224</v>
      </c>
      <c r="F108" s="31">
        <v>3.7</v>
      </c>
      <c r="G108" s="30">
        <v>213</v>
      </c>
      <c r="H108" s="31">
        <v>3.6</v>
      </c>
      <c r="I108" s="32">
        <v>240</v>
      </c>
      <c r="J108" s="77">
        <v>3.62</v>
      </c>
      <c r="K108" s="32">
        <v>205</v>
      </c>
      <c r="L108" s="40">
        <v>3.645273631840796</v>
      </c>
    </row>
    <row r="109" spans="1:12" ht="12.75">
      <c r="A109" s="5"/>
      <c r="B109" s="7" t="s">
        <v>79</v>
      </c>
      <c r="C109" s="69">
        <v>32</v>
      </c>
      <c r="D109" s="31">
        <v>3.3</v>
      </c>
      <c r="E109" s="30">
        <v>52</v>
      </c>
      <c r="F109" s="31">
        <v>3.2</v>
      </c>
      <c r="G109" s="30">
        <v>61</v>
      </c>
      <c r="H109" s="31">
        <v>3.2</v>
      </c>
      <c r="I109" s="32">
        <v>80</v>
      </c>
      <c r="J109" s="77">
        <v>3.25</v>
      </c>
      <c r="K109" s="32">
        <v>69</v>
      </c>
      <c r="L109" s="40">
        <v>3.103970588235294</v>
      </c>
    </row>
    <row r="110" spans="1:12" ht="12.75">
      <c r="A110" s="5"/>
      <c r="B110" s="7" t="s">
        <v>26</v>
      </c>
      <c r="C110" s="69">
        <v>16</v>
      </c>
      <c r="D110" s="31">
        <v>3.3</v>
      </c>
      <c r="E110" s="30">
        <v>12</v>
      </c>
      <c r="F110" s="31">
        <v>3.4</v>
      </c>
      <c r="G110" s="30">
        <v>13</v>
      </c>
      <c r="H110" s="31">
        <v>3.4</v>
      </c>
      <c r="I110" s="32">
        <v>14</v>
      </c>
      <c r="J110" s="77">
        <v>3.41</v>
      </c>
      <c r="K110" s="32">
        <v>35</v>
      </c>
      <c r="L110" s="40">
        <v>3.3573529411764707</v>
      </c>
    </row>
    <row r="111" spans="1:12" ht="12.75">
      <c r="A111" s="5"/>
      <c r="B111" s="7" t="s">
        <v>27</v>
      </c>
      <c r="C111" s="69">
        <v>63</v>
      </c>
      <c r="D111" s="31">
        <v>3.3</v>
      </c>
      <c r="E111" s="30">
        <v>67</v>
      </c>
      <c r="F111" s="31">
        <v>3.4</v>
      </c>
      <c r="G111" s="30">
        <v>71</v>
      </c>
      <c r="H111" s="31">
        <v>3.4</v>
      </c>
      <c r="I111" s="32">
        <v>89</v>
      </c>
      <c r="J111" s="77">
        <v>3.5037</v>
      </c>
      <c r="K111" s="32">
        <v>133</v>
      </c>
      <c r="L111" s="40">
        <v>3.438837209302327</v>
      </c>
    </row>
    <row r="112" spans="1:12" ht="12.75">
      <c r="A112" s="5"/>
      <c r="B112" s="7" t="s">
        <v>28</v>
      </c>
      <c r="C112" s="69">
        <v>87</v>
      </c>
      <c r="D112" s="31">
        <v>3.2</v>
      </c>
      <c r="E112" s="30">
        <v>75</v>
      </c>
      <c r="F112" s="31">
        <v>3.2</v>
      </c>
      <c r="G112" s="30">
        <v>98</v>
      </c>
      <c r="H112" s="31">
        <v>3.2</v>
      </c>
      <c r="I112" s="32">
        <v>103</v>
      </c>
      <c r="J112" s="77">
        <v>3.16</v>
      </c>
      <c r="K112" s="32">
        <v>93</v>
      </c>
      <c r="L112" s="40">
        <v>3.2394565217391302</v>
      </c>
    </row>
    <row r="113" spans="1:12" ht="12.75">
      <c r="A113" s="5"/>
      <c r="B113" s="7" t="s">
        <v>29</v>
      </c>
      <c r="C113" s="69">
        <v>47</v>
      </c>
      <c r="D113" s="31">
        <v>3.3</v>
      </c>
      <c r="E113" s="30">
        <v>51</v>
      </c>
      <c r="F113" s="31">
        <v>3.3</v>
      </c>
      <c r="G113" s="30">
        <v>78</v>
      </c>
      <c r="H113" s="31">
        <v>3.3</v>
      </c>
      <c r="I113" s="32">
        <v>82</v>
      </c>
      <c r="J113" s="77">
        <v>3.26</v>
      </c>
      <c r="K113" s="32">
        <v>76</v>
      </c>
      <c r="L113" s="40">
        <v>3.315526315789474</v>
      </c>
    </row>
    <row r="114" spans="1:12" ht="12.75">
      <c r="A114" s="5"/>
      <c r="B114" s="7" t="s">
        <v>30</v>
      </c>
      <c r="C114" s="69">
        <v>7</v>
      </c>
      <c r="D114" s="31">
        <v>3.4</v>
      </c>
      <c r="E114" s="30">
        <v>1</v>
      </c>
      <c r="F114" s="31">
        <v>2.6</v>
      </c>
      <c r="G114" s="30">
        <v>1</v>
      </c>
      <c r="H114" s="31">
        <v>2.9</v>
      </c>
      <c r="I114" s="32">
        <v>1</v>
      </c>
      <c r="J114" s="77">
        <v>2.98</v>
      </c>
      <c r="K114" s="32">
        <v>2</v>
      </c>
      <c r="L114" s="40">
        <v>2.75</v>
      </c>
    </row>
    <row r="115" spans="1:12" ht="12.75">
      <c r="A115" s="5"/>
      <c r="B115" s="6" t="s">
        <v>63</v>
      </c>
      <c r="C115" s="70">
        <f>SUM(C108:C114)</f>
        <v>440</v>
      </c>
      <c r="D115" s="34">
        <v>3.4</v>
      </c>
      <c r="E115" s="33">
        <f>SUM(E108:E114)</f>
        <v>482</v>
      </c>
      <c r="F115" s="34">
        <v>3.38</v>
      </c>
      <c r="G115" s="33">
        <f>SUM(G108:G114)</f>
        <v>535</v>
      </c>
      <c r="H115" s="34">
        <v>3.3</v>
      </c>
      <c r="I115" s="33">
        <f>SUM(I108:I114)</f>
        <v>609</v>
      </c>
      <c r="J115" s="78">
        <v>3.42</v>
      </c>
      <c r="K115" s="33">
        <f>SUM(K108:K114)</f>
        <v>613</v>
      </c>
      <c r="L115" s="42">
        <v>3.42</v>
      </c>
    </row>
    <row r="116" spans="1:12" ht="12.75">
      <c r="A116" s="5" t="s">
        <v>72</v>
      </c>
      <c r="B116" s="7"/>
      <c r="C116" s="69"/>
      <c r="D116" s="35"/>
      <c r="E116" s="30"/>
      <c r="F116" s="35"/>
      <c r="G116" s="30"/>
      <c r="H116" s="35"/>
      <c r="I116" s="41"/>
      <c r="J116" s="77"/>
      <c r="K116" s="41"/>
      <c r="L116" s="40"/>
    </row>
    <row r="117" spans="1:12" ht="12.75">
      <c r="A117" s="5"/>
      <c r="B117" s="7" t="s">
        <v>82</v>
      </c>
      <c r="C117" s="69">
        <v>16</v>
      </c>
      <c r="D117" s="31">
        <v>3.5</v>
      </c>
      <c r="E117" s="30">
        <v>9</v>
      </c>
      <c r="F117" s="31">
        <v>3.6</v>
      </c>
      <c r="G117" s="30">
        <v>8</v>
      </c>
      <c r="H117" s="31">
        <v>3.8</v>
      </c>
      <c r="I117" s="32">
        <v>8</v>
      </c>
      <c r="J117" s="77">
        <v>3.55</v>
      </c>
      <c r="K117" s="32">
        <v>7</v>
      </c>
      <c r="L117" s="40">
        <v>3.7457</v>
      </c>
    </row>
    <row r="118" spans="1:12" ht="12.75">
      <c r="A118" s="5"/>
      <c r="B118" s="7" t="s">
        <v>31</v>
      </c>
      <c r="C118" s="69" t="s">
        <v>59</v>
      </c>
      <c r="D118" s="31" t="s">
        <v>59</v>
      </c>
      <c r="E118" s="30" t="s">
        <v>59</v>
      </c>
      <c r="F118" s="31" t="s">
        <v>59</v>
      </c>
      <c r="G118" s="30" t="s">
        <v>59</v>
      </c>
      <c r="H118" s="31" t="s">
        <v>59</v>
      </c>
      <c r="I118" s="31" t="s">
        <v>59</v>
      </c>
      <c r="J118" s="31" t="s">
        <v>59</v>
      </c>
      <c r="K118" s="31" t="s">
        <v>59</v>
      </c>
      <c r="L118" s="86" t="s">
        <v>59</v>
      </c>
    </row>
    <row r="119" spans="1:16" ht="12.75">
      <c r="A119" s="5"/>
      <c r="B119" s="7" t="s">
        <v>32</v>
      </c>
      <c r="C119" s="69">
        <v>31</v>
      </c>
      <c r="D119" s="31">
        <v>3.6</v>
      </c>
      <c r="E119" s="30">
        <v>49</v>
      </c>
      <c r="F119" s="31">
        <v>3.8</v>
      </c>
      <c r="G119" s="30">
        <v>23</v>
      </c>
      <c r="H119" s="31">
        <v>3.7</v>
      </c>
      <c r="I119" s="32">
        <v>17</v>
      </c>
      <c r="J119" s="77">
        <v>3.76</v>
      </c>
      <c r="K119" s="32">
        <v>33</v>
      </c>
      <c r="L119" s="40">
        <v>3.59969</v>
      </c>
      <c r="P119" s="1"/>
    </row>
    <row r="120" spans="1:16" ht="12.75">
      <c r="A120" s="5"/>
      <c r="B120" s="7" t="s">
        <v>33</v>
      </c>
      <c r="C120" s="69" t="s">
        <v>59</v>
      </c>
      <c r="D120" s="31" t="s">
        <v>59</v>
      </c>
      <c r="E120" s="30" t="s">
        <v>59</v>
      </c>
      <c r="F120" s="31" t="s">
        <v>59</v>
      </c>
      <c r="G120" s="30" t="s">
        <v>59</v>
      </c>
      <c r="H120" s="31" t="s">
        <v>59</v>
      </c>
      <c r="I120" s="31" t="s">
        <v>59</v>
      </c>
      <c r="J120" s="31" t="s">
        <v>59</v>
      </c>
      <c r="K120" s="31" t="s">
        <v>59</v>
      </c>
      <c r="L120" s="86" t="s">
        <v>59</v>
      </c>
      <c r="P120" s="1"/>
    </row>
    <row r="121" spans="1:16" ht="12.75">
      <c r="A121" s="5"/>
      <c r="B121" s="7" t="s">
        <v>56</v>
      </c>
      <c r="C121" s="69">
        <v>2</v>
      </c>
      <c r="D121" s="31">
        <v>3.7</v>
      </c>
      <c r="E121" s="30" t="s">
        <v>59</v>
      </c>
      <c r="F121" s="31" t="s">
        <v>59</v>
      </c>
      <c r="G121" s="30" t="s">
        <v>59</v>
      </c>
      <c r="H121" s="31" t="s">
        <v>59</v>
      </c>
      <c r="I121" s="41">
        <v>15</v>
      </c>
      <c r="J121" s="77">
        <v>3.54</v>
      </c>
      <c r="K121" s="41">
        <v>22</v>
      </c>
      <c r="L121" s="40">
        <v>3.5163</v>
      </c>
      <c r="P121" s="1"/>
    </row>
    <row r="122" spans="1:12" ht="12.75">
      <c r="A122" s="5"/>
      <c r="B122" s="7" t="s">
        <v>75</v>
      </c>
      <c r="C122" s="69">
        <v>65</v>
      </c>
      <c r="D122" s="31">
        <v>3.9</v>
      </c>
      <c r="E122" s="30">
        <v>63</v>
      </c>
      <c r="F122" s="31">
        <v>3.9</v>
      </c>
      <c r="G122" s="30">
        <v>69</v>
      </c>
      <c r="H122" s="31">
        <v>3.9</v>
      </c>
      <c r="I122" s="32">
        <v>67</v>
      </c>
      <c r="J122" s="77">
        <v>3.88</v>
      </c>
      <c r="K122" s="32">
        <v>67</v>
      </c>
      <c r="L122" s="40">
        <v>3.9328</v>
      </c>
    </row>
    <row r="123" spans="1:12" ht="12.75">
      <c r="A123" s="5"/>
      <c r="B123" s="7" t="s">
        <v>77</v>
      </c>
      <c r="C123" s="69" t="s">
        <v>59</v>
      </c>
      <c r="D123" s="31" t="s">
        <v>59</v>
      </c>
      <c r="E123" s="30" t="s">
        <v>59</v>
      </c>
      <c r="F123" s="31" t="s">
        <v>59</v>
      </c>
      <c r="G123" s="30" t="s">
        <v>59</v>
      </c>
      <c r="H123" s="31" t="s">
        <v>59</v>
      </c>
      <c r="I123" s="31" t="s">
        <v>59</v>
      </c>
      <c r="J123" s="31" t="s">
        <v>59</v>
      </c>
      <c r="K123" s="31" t="s">
        <v>59</v>
      </c>
      <c r="L123" s="86" t="s">
        <v>59</v>
      </c>
    </row>
    <row r="124" spans="1:12" ht="12.75">
      <c r="A124" s="5"/>
      <c r="B124" s="7" t="s">
        <v>34</v>
      </c>
      <c r="C124" s="69">
        <v>174</v>
      </c>
      <c r="D124" s="31">
        <v>3.7</v>
      </c>
      <c r="E124" s="30">
        <v>162</v>
      </c>
      <c r="F124" s="31">
        <v>3.7</v>
      </c>
      <c r="G124" s="30">
        <v>121</v>
      </c>
      <c r="H124" s="31">
        <v>3.8</v>
      </c>
      <c r="I124" s="32">
        <v>107</v>
      </c>
      <c r="J124" s="77">
        <v>3.76</v>
      </c>
      <c r="K124" s="32">
        <v>112</v>
      </c>
      <c r="L124" s="40">
        <v>3.811</v>
      </c>
    </row>
    <row r="125" spans="1:12" ht="12.75">
      <c r="A125" s="5"/>
      <c r="B125" s="7" t="s">
        <v>76</v>
      </c>
      <c r="C125" s="69">
        <v>53</v>
      </c>
      <c r="D125" s="31">
        <v>3.6</v>
      </c>
      <c r="E125" s="30">
        <v>45</v>
      </c>
      <c r="F125" s="31">
        <v>3.6</v>
      </c>
      <c r="G125" s="30">
        <v>63</v>
      </c>
      <c r="H125" s="31">
        <v>3.7</v>
      </c>
      <c r="I125" s="32">
        <v>82</v>
      </c>
      <c r="J125" s="77">
        <v>3.67</v>
      </c>
      <c r="K125" s="32">
        <v>75</v>
      </c>
      <c r="L125" s="40">
        <v>3.5909</v>
      </c>
    </row>
    <row r="126" spans="1:12" ht="12.75">
      <c r="A126" s="18"/>
      <c r="B126" s="19" t="s">
        <v>71</v>
      </c>
      <c r="C126" s="71">
        <f>SUM(C117:C125)</f>
        <v>341</v>
      </c>
      <c r="D126" s="37">
        <v>3.8</v>
      </c>
      <c r="E126" s="36">
        <f>SUM(E117,E119,E122,E124,E125)</f>
        <v>328</v>
      </c>
      <c r="F126" s="37">
        <v>3.78</v>
      </c>
      <c r="G126" s="36">
        <f>SUM(G117:G125)</f>
        <v>284</v>
      </c>
      <c r="H126" s="37">
        <v>3.78</v>
      </c>
      <c r="I126" s="36">
        <f>SUM(I117:I125)</f>
        <v>296</v>
      </c>
      <c r="J126" s="79">
        <v>3.75</v>
      </c>
      <c r="K126" s="36">
        <f>SUM(K117:K125)</f>
        <v>316</v>
      </c>
      <c r="L126" s="46">
        <v>3.74</v>
      </c>
    </row>
    <row r="127" spans="1:12" ht="13.5" thickBot="1">
      <c r="A127" s="14"/>
      <c r="B127" s="15" t="s">
        <v>52</v>
      </c>
      <c r="C127" s="63">
        <f>SUM(C115,C126)</f>
        <v>781</v>
      </c>
      <c r="D127" s="39">
        <v>3.6</v>
      </c>
      <c r="E127" s="38">
        <f>SUM(E115,E126)</f>
        <v>810</v>
      </c>
      <c r="F127" s="39">
        <v>3.56</v>
      </c>
      <c r="G127" s="38">
        <f>G126+G115</f>
        <v>819</v>
      </c>
      <c r="H127" s="39">
        <v>3.5</v>
      </c>
      <c r="I127" s="38">
        <f>I126+I115</f>
        <v>905</v>
      </c>
      <c r="J127" s="80">
        <v>3.53</v>
      </c>
      <c r="K127" s="38">
        <f>K126+K115</f>
        <v>929</v>
      </c>
      <c r="L127" s="47">
        <v>3.53</v>
      </c>
    </row>
    <row r="129" spans="1:12" ht="15.75">
      <c r="A129" s="101" t="s">
        <v>69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1:12" ht="12.75">
      <c r="A130" s="100" t="str">
        <f>A2</f>
        <v>5 years (2010-11 to 2014-15)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</row>
    <row r="131" ht="11.25" thickBot="1"/>
    <row r="132" spans="1:12" ht="12.75" customHeight="1">
      <c r="A132" s="95" t="s">
        <v>92</v>
      </c>
      <c r="B132" s="95"/>
      <c r="C132" s="97" t="str">
        <f>C$4</f>
        <v>2010-11</v>
      </c>
      <c r="D132" s="94"/>
      <c r="E132" s="93" t="str">
        <f>E$4</f>
        <v>2011-12</v>
      </c>
      <c r="F132" s="94"/>
      <c r="G132" s="93" t="str">
        <f>G$4</f>
        <v>2012-13</v>
      </c>
      <c r="H132" s="94"/>
      <c r="I132" s="93" t="str">
        <f>I$4</f>
        <v>2013-14</v>
      </c>
      <c r="J132" s="94"/>
      <c r="K132" s="99" t="str">
        <f>K$4</f>
        <v>2014-15</v>
      </c>
      <c r="L132" s="98"/>
    </row>
    <row r="133" spans="1:12" ht="13.5" thickBot="1">
      <c r="A133" s="96"/>
      <c r="B133" s="96"/>
      <c r="C133" s="60" t="s">
        <v>60</v>
      </c>
      <c r="D133" s="22" t="s">
        <v>70</v>
      </c>
      <c r="E133" s="20" t="s">
        <v>60</v>
      </c>
      <c r="F133" s="22" t="s">
        <v>70</v>
      </c>
      <c r="G133" s="21" t="s">
        <v>60</v>
      </c>
      <c r="H133" s="24" t="s">
        <v>70</v>
      </c>
      <c r="I133" s="21" t="s">
        <v>60</v>
      </c>
      <c r="J133" s="22" t="s">
        <v>70</v>
      </c>
      <c r="K133" s="20" t="s">
        <v>60</v>
      </c>
      <c r="L133" s="23" t="s">
        <v>70</v>
      </c>
    </row>
    <row r="134" spans="1:12" ht="12.75">
      <c r="A134" s="3" t="s">
        <v>61</v>
      </c>
      <c r="B134" s="4"/>
      <c r="C134" s="61"/>
      <c r="D134" s="27"/>
      <c r="E134" s="26"/>
      <c r="F134" s="28"/>
      <c r="G134" s="26"/>
      <c r="H134" s="28"/>
      <c r="I134" s="26"/>
      <c r="J134" s="28"/>
      <c r="K134" s="57"/>
      <c r="L134" s="29"/>
    </row>
    <row r="135" spans="1:12" ht="12.75">
      <c r="A135" s="5"/>
      <c r="B135" s="7" t="s">
        <v>22</v>
      </c>
      <c r="C135" s="69">
        <v>176</v>
      </c>
      <c r="D135" s="31">
        <v>3.2</v>
      </c>
      <c r="E135" s="30">
        <v>163</v>
      </c>
      <c r="F135" s="31">
        <v>3.2</v>
      </c>
      <c r="G135" s="30">
        <v>177</v>
      </c>
      <c r="H135" s="31">
        <v>3.2</v>
      </c>
      <c r="I135" s="32">
        <v>182</v>
      </c>
      <c r="J135" s="77">
        <v>3.23</v>
      </c>
      <c r="K135" s="65">
        <v>156</v>
      </c>
      <c r="L135" s="40">
        <v>3.1491</v>
      </c>
    </row>
    <row r="136" spans="1:12" ht="12.75">
      <c r="A136" s="5"/>
      <c r="B136" s="6" t="s">
        <v>63</v>
      </c>
      <c r="C136" s="70">
        <f>SUM(C135)</f>
        <v>176</v>
      </c>
      <c r="D136" s="34">
        <v>3.2</v>
      </c>
      <c r="E136" s="33">
        <f>SUM(E135)</f>
        <v>163</v>
      </c>
      <c r="F136" s="34">
        <v>3.38</v>
      </c>
      <c r="G136" s="33">
        <f>SUM(G135:G135)</f>
        <v>177</v>
      </c>
      <c r="H136" s="34">
        <v>3.3</v>
      </c>
      <c r="I136" s="33">
        <f>SUM(I135:I135)</f>
        <v>182</v>
      </c>
      <c r="J136" s="78">
        <v>3.23</v>
      </c>
      <c r="K136" s="66">
        <f>SUM(K135:K135)</f>
        <v>156</v>
      </c>
      <c r="L136" s="42">
        <v>3.1</v>
      </c>
    </row>
    <row r="137" spans="1:12" ht="12.75">
      <c r="A137" s="5" t="s">
        <v>72</v>
      </c>
      <c r="B137" s="7"/>
      <c r="C137" s="69"/>
      <c r="D137" s="35"/>
      <c r="E137" s="30"/>
      <c r="F137" s="35"/>
      <c r="G137" s="30"/>
      <c r="H137" s="35"/>
      <c r="I137" s="41"/>
      <c r="J137" s="77"/>
      <c r="K137" s="72"/>
      <c r="L137" s="40"/>
    </row>
    <row r="138" spans="1:12" ht="12.75">
      <c r="A138" s="5"/>
      <c r="B138" s="7" t="s">
        <v>23</v>
      </c>
      <c r="C138" s="69">
        <v>227</v>
      </c>
      <c r="D138" s="31">
        <v>3.9</v>
      </c>
      <c r="E138" s="30">
        <v>176</v>
      </c>
      <c r="F138" s="31">
        <v>3.8</v>
      </c>
      <c r="G138" s="30">
        <v>164</v>
      </c>
      <c r="H138" s="31">
        <v>3.9</v>
      </c>
      <c r="I138" s="32">
        <v>154</v>
      </c>
      <c r="J138" s="77">
        <v>3.84</v>
      </c>
      <c r="K138" s="65">
        <v>167</v>
      </c>
      <c r="L138" s="40">
        <v>3.8673</v>
      </c>
    </row>
    <row r="139" spans="1:12" ht="12.75">
      <c r="A139" s="5"/>
      <c r="B139" s="7" t="s">
        <v>24</v>
      </c>
      <c r="C139" s="69">
        <v>39</v>
      </c>
      <c r="D139" s="31">
        <v>3.8</v>
      </c>
      <c r="E139" s="30">
        <v>35</v>
      </c>
      <c r="F139" s="31">
        <v>3.9</v>
      </c>
      <c r="G139" s="30">
        <v>34</v>
      </c>
      <c r="H139" s="31">
        <v>3.8</v>
      </c>
      <c r="I139" s="32">
        <v>40</v>
      </c>
      <c r="J139" s="77">
        <v>3.8</v>
      </c>
      <c r="K139" s="65">
        <v>22</v>
      </c>
      <c r="L139" s="40">
        <v>3.8431</v>
      </c>
    </row>
    <row r="140" spans="1:12" ht="12.75">
      <c r="A140" s="18"/>
      <c r="B140" s="19" t="s">
        <v>71</v>
      </c>
      <c r="C140" s="71">
        <f>SUM(C138:C139)</f>
        <v>266</v>
      </c>
      <c r="D140" s="37">
        <f>AVERAGE(D138:D139)</f>
        <v>3.8499999999999996</v>
      </c>
      <c r="E140" s="36">
        <f>SUM(E138:E139)</f>
        <v>211</v>
      </c>
      <c r="F140" s="37">
        <v>3.78</v>
      </c>
      <c r="G140" s="36">
        <f>SUM(G138:G139)</f>
        <v>198</v>
      </c>
      <c r="H140" s="37">
        <v>3.78</v>
      </c>
      <c r="I140" s="36">
        <f>SUM(I138:I139)</f>
        <v>194</v>
      </c>
      <c r="J140" s="79">
        <v>3.83</v>
      </c>
      <c r="K140" s="67">
        <f>SUM(K138:K139)</f>
        <v>189</v>
      </c>
      <c r="L140" s="46">
        <v>3.86</v>
      </c>
    </row>
    <row r="141" spans="1:12" ht="13.5" thickBot="1">
      <c r="A141" s="14"/>
      <c r="B141" s="15" t="s">
        <v>52</v>
      </c>
      <c r="C141" s="63">
        <f>SUM(C136,C140)</f>
        <v>442</v>
      </c>
      <c r="D141" s="39">
        <f>AVERAGE(D135,D138:D139)</f>
        <v>3.633333333333333</v>
      </c>
      <c r="E141" s="38">
        <f>SUM(E136,E140)</f>
        <v>374</v>
      </c>
      <c r="F141" s="39">
        <v>3.56</v>
      </c>
      <c r="G141" s="38">
        <f>G140+G136</f>
        <v>375</v>
      </c>
      <c r="H141" s="39">
        <v>3.5</v>
      </c>
      <c r="I141" s="38">
        <f>I140+I136</f>
        <v>376</v>
      </c>
      <c r="J141" s="80">
        <v>3.54</v>
      </c>
      <c r="K141" s="59">
        <f>K140+K136</f>
        <v>345</v>
      </c>
      <c r="L141" s="47">
        <v>3.54</v>
      </c>
    </row>
    <row r="143" spans="1:12" ht="15.75">
      <c r="A143" s="101" t="s">
        <v>69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1:12" ht="12.75">
      <c r="A144" s="100" t="str">
        <f>A2</f>
        <v>5 years (2010-11 to 2014-15)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</row>
    <row r="145" ht="11.25" thickBot="1"/>
    <row r="146" spans="1:12" ht="12.75">
      <c r="A146" s="95" t="s">
        <v>55</v>
      </c>
      <c r="B146" s="95"/>
      <c r="C146" s="97" t="str">
        <f>C$4</f>
        <v>2010-11</v>
      </c>
      <c r="D146" s="94"/>
      <c r="E146" s="93" t="str">
        <f>E$4</f>
        <v>2011-12</v>
      </c>
      <c r="F146" s="94"/>
      <c r="G146" s="93" t="str">
        <f>G$4</f>
        <v>2012-13</v>
      </c>
      <c r="H146" s="94"/>
      <c r="I146" s="93" t="str">
        <f>I$4</f>
        <v>2013-14</v>
      </c>
      <c r="J146" s="94"/>
      <c r="K146" s="99" t="str">
        <f>K$4</f>
        <v>2014-15</v>
      </c>
      <c r="L146" s="98"/>
    </row>
    <row r="147" spans="1:12" ht="13.5" thickBot="1">
      <c r="A147" s="25"/>
      <c r="B147" s="25"/>
      <c r="C147" s="60" t="s">
        <v>60</v>
      </c>
      <c r="D147" s="22" t="s">
        <v>70</v>
      </c>
      <c r="E147" s="20" t="s">
        <v>60</v>
      </c>
      <c r="F147" s="22" t="s">
        <v>70</v>
      </c>
      <c r="G147" s="21" t="s">
        <v>60</v>
      </c>
      <c r="H147" s="24" t="s">
        <v>70</v>
      </c>
      <c r="I147" s="21" t="s">
        <v>60</v>
      </c>
      <c r="J147" s="22" t="s">
        <v>70</v>
      </c>
      <c r="K147" s="20" t="s">
        <v>60</v>
      </c>
      <c r="L147" s="23" t="s">
        <v>70</v>
      </c>
    </row>
    <row r="148" spans="1:12" ht="12.75">
      <c r="A148" s="3" t="s">
        <v>61</v>
      </c>
      <c r="B148" s="4"/>
      <c r="C148" s="61"/>
      <c r="D148" s="27"/>
      <c r="E148" s="26"/>
      <c r="F148" s="28"/>
      <c r="G148" s="26"/>
      <c r="H148" s="28"/>
      <c r="I148" s="26"/>
      <c r="J148" s="28"/>
      <c r="K148" s="57"/>
      <c r="L148" s="29"/>
    </row>
    <row r="149" spans="1:12" ht="12.75">
      <c r="A149" s="5"/>
      <c r="B149" s="7" t="s">
        <v>57</v>
      </c>
      <c r="C149" s="69">
        <v>0</v>
      </c>
      <c r="D149" s="31" t="s">
        <v>59</v>
      </c>
      <c r="E149" s="30">
        <v>0</v>
      </c>
      <c r="F149" s="31" t="s">
        <v>59</v>
      </c>
      <c r="G149" s="30">
        <v>2</v>
      </c>
      <c r="H149" s="31">
        <v>3.5</v>
      </c>
      <c r="I149" s="32">
        <v>3</v>
      </c>
      <c r="J149" s="35">
        <v>2.63</v>
      </c>
      <c r="K149" s="65">
        <v>1</v>
      </c>
      <c r="L149" s="43">
        <v>3.84</v>
      </c>
    </row>
    <row r="150" spans="1:12" ht="12.75">
      <c r="A150" s="5"/>
      <c r="B150" s="7" t="s">
        <v>68</v>
      </c>
      <c r="C150" s="69">
        <v>0</v>
      </c>
      <c r="D150" s="31" t="s">
        <v>59</v>
      </c>
      <c r="E150" s="30">
        <v>0</v>
      </c>
      <c r="F150" s="31" t="s">
        <v>59</v>
      </c>
      <c r="G150" s="30">
        <v>0</v>
      </c>
      <c r="H150" s="31" t="s">
        <v>59</v>
      </c>
      <c r="I150" s="41">
        <v>0</v>
      </c>
      <c r="J150" s="35" t="s">
        <v>59</v>
      </c>
      <c r="K150" s="72">
        <v>0</v>
      </c>
      <c r="L150" s="43" t="s">
        <v>59</v>
      </c>
    </row>
    <row r="151" spans="1:12" ht="12.75">
      <c r="A151" s="5"/>
      <c r="B151" s="6" t="s">
        <v>63</v>
      </c>
      <c r="C151" s="70">
        <v>0</v>
      </c>
      <c r="D151" s="34" t="s">
        <v>59</v>
      </c>
      <c r="E151" s="33">
        <v>0</v>
      </c>
      <c r="F151" s="34" t="s">
        <v>59</v>
      </c>
      <c r="G151" s="33">
        <f>SUM(G149:G150)</f>
        <v>2</v>
      </c>
      <c r="H151" s="34">
        <v>3.5</v>
      </c>
      <c r="I151" s="33">
        <f>SUM(I149:I150)</f>
        <v>3</v>
      </c>
      <c r="J151" s="74">
        <v>2.6</v>
      </c>
      <c r="K151" s="66">
        <f>SUM(K149:K150)</f>
        <v>1</v>
      </c>
      <c r="L151" s="44">
        <v>3.8</v>
      </c>
    </row>
    <row r="152" spans="1:12" ht="12.75">
      <c r="A152" s="5" t="s">
        <v>72</v>
      </c>
      <c r="B152" s="7"/>
      <c r="C152" s="69"/>
      <c r="D152" s="35"/>
      <c r="E152" s="30"/>
      <c r="F152" s="35"/>
      <c r="G152" s="30"/>
      <c r="H152" s="35"/>
      <c r="I152" s="41"/>
      <c r="J152" s="35"/>
      <c r="K152" s="72"/>
      <c r="L152" s="43"/>
    </row>
    <row r="153" spans="1:12" ht="12.75">
      <c r="A153" s="5"/>
      <c r="B153" s="7" t="s">
        <v>58</v>
      </c>
      <c r="C153" s="69">
        <v>4</v>
      </c>
      <c r="D153" s="31">
        <v>3.8</v>
      </c>
      <c r="E153" s="30">
        <v>2</v>
      </c>
      <c r="F153" s="31">
        <v>3.6</v>
      </c>
      <c r="G153" s="30">
        <v>0</v>
      </c>
      <c r="H153" s="31" t="s">
        <v>59</v>
      </c>
      <c r="I153" s="32">
        <v>2</v>
      </c>
      <c r="J153" s="35">
        <v>3.49</v>
      </c>
      <c r="K153" s="65">
        <v>0</v>
      </c>
      <c r="L153" s="43" t="s">
        <v>59</v>
      </c>
    </row>
    <row r="154" spans="1:12" ht="12.75">
      <c r="A154" s="5"/>
      <c r="B154" s="7" t="s">
        <v>51</v>
      </c>
      <c r="C154" s="69">
        <v>0</v>
      </c>
      <c r="D154" s="31" t="s">
        <v>59</v>
      </c>
      <c r="E154" s="30">
        <v>0</v>
      </c>
      <c r="F154" s="31" t="s">
        <v>59</v>
      </c>
      <c r="G154" s="30">
        <v>1</v>
      </c>
      <c r="H154" s="31">
        <v>3.5</v>
      </c>
      <c r="I154" s="41"/>
      <c r="J154" s="35" t="s">
        <v>59</v>
      </c>
      <c r="K154" s="72">
        <v>0</v>
      </c>
      <c r="L154" s="43" t="s">
        <v>59</v>
      </c>
    </row>
    <row r="155" spans="1:12" ht="12.75">
      <c r="A155" s="18"/>
      <c r="B155" s="19" t="s">
        <v>71</v>
      </c>
      <c r="C155" s="71">
        <v>4</v>
      </c>
      <c r="D155" s="37">
        <v>3.8</v>
      </c>
      <c r="E155" s="36">
        <v>2</v>
      </c>
      <c r="F155" s="37">
        <v>3.6</v>
      </c>
      <c r="G155" s="36">
        <f>SUM(G153:G154)</f>
        <v>1</v>
      </c>
      <c r="H155" s="37">
        <v>3.5</v>
      </c>
      <c r="I155" s="36">
        <f>SUM(I153:I154)</f>
        <v>2</v>
      </c>
      <c r="J155" s="74">
        <v>3.5</v>
      </c>
      <c r="K155" s="67">
        <f>SUM(K153:K154)</f>
        <v>0</v>
      </c>
      <c r="L155" s="44" t="s">
        <v>59</v>
      </c>
    </row>
    <row r="156" spans="1:12" ht="13.5" thickBot="1">
      <c r="A156" s="14"/>
      <c r="B156" s="15" t="s">
        <v>52</v>
      </c>
      <c r="C156" s="63">
        <v>4</v>
      </c>
      <c r="D156" s="39">
        <v>3.8</v>
      </c>
      <c r="E156" s="38">
        <v>2</v>
      </c>
      <c r="F156" s="39">
        <v>3.6</v>
      </c>
      <c r="G156" s="38">
        <f>G155+G151</f>
        <v>3</v>
      </c>
      <c r="H156" s="39">
        <v>3.5</v>
      </c>
      <c r="I156" s="38">
        <f>I155+I151</f>
        <v>5</v>
      </c>
      <c r="J156" s="81">
        <v>2.97</v>
      </c>
      <c r="K156" s="59">
        <f>K155+K151</f>
        <v>1</v>
      </c>
      <c r="L156" s="45">
        <v>3.84</v>
      </c>
    </row>
  </sheetData>
  <sheetProtection/>
  <mergeCells count="60">
    <mergeCell ref="A102:L102"/>
    <mergeCell ref="A103:L103"/>
    <mergeCell ref="A129:L129"/>
    <mergeCell ref="A130:L130"/>
    <mergeCell ref="A143:L143"/>
    <mergeCell ref="A144:L144"/>
    <mergeCell ref="K105:L105"/>
    <mergeCell ref="K132:L132"/>
    <mergeCell ref="A105:B106"/>
    <mergeCell ref="G132:H132"/>
    <mergeCell ref="K146:L146"/>
    <mergeCell ref="A2:L2"/>
    <mergeCell ref="A1:L1"/>
    <mergeCell ref="C4:D4"/>
    <mergeCell ref="E4:F4"/>
    <mergeCell ref="A36:L36"/>
    <mergeCell ref="A37:L37"/>
    <mergeCell ref="A69:L69"/>
    <mergeCell ref="A56:B57"/>
    <mergeCell ref="K4:L4"/>
    <mergeCell ref="K11:L11"/>
    <mergeCell ref="K39:L39"/>
    <mergeCell ref="K56:L56"/>
    <mergeCell ref="K72:L72"/>
    <mergeCell ref="A70:L70"/>
    <mergeCell ref="G72:H72"/>
    <mergeCell ref="C11:D11"/>
    <mergeCell ref="E11:F11"/>
    <mergeCell ref="E56:F56"/>
    <mergeCell ref="A72:B73"/>
    <mergeCell ref="G4:H4"/>
    <mergeCell ref="C56:D56"/>
    <mergeCell ref="I4:J4"/>
    <mergeCell ref="A4:B5"/>
    <mergeCell ref="G11:H11"/>
    <mergeCell ref="A11:B12"/>
    <mergeCell ref="G39:H39"/>
    <mergeCell ref="G56:H56"/>
    <mergeCell ref="E39:F39"/>
    <mergeCell ref="C39:D39"/>
    <mergeCell ref="E132:F132"/>
    <mergeCell ref="C132:D132"/>
    <mergeCell ref="E72:F72"/>
    <mergeCell ref="I105:J105"/>
    <mergeCell ref="I72:J72"/>
    <mergeCell ref="C72:D72"/>
    <mergeCell ref="E105:F105"/>
    <mergeCell ref="C105:D105"/>
    <mergeCell ref="G105:H105"/>
    <mergeCell ref="I132:J132"/>
    <mergeCell ref="I11:J11"/>
    <mergeCell ref="I39:J39"/>
    <mergeCell ref="I56:J56"/>
    <mergeCell ref="A39:B40"/>
    <mergeCell ref="A146:B146"/>
    <mergeCell ref="A132:B133"/>
    <mergeCell ref="I146:J146"/>
    <mergeCell ref="G146:H146"/>
    <mergeCell ref="E146:F146"/>
    <mergeCell ref="C146:D146"/>
  </mergeCells>
  <printOptions horizontalCentered="1"/>
  <pageMargins left="0.5" right="0.5" top="0.75" bottom="0.75" header="0.5" footer="0.5"/>
  <pageSetup horizontalDpi="600" verticalDpi="600" orientation="landscape" r:id="rId1"/>
  <headerFooter>
    <oddFooter>&amp;L&amp;"Arial,Regular"CSUDH Institutional Research
January 28, 2016&amp;R&amp;"Arial,Regular"Page &amp;P of &amp;N</oddFooter>
  </headerFooter>
  <rowBreaks count="4" manualBreakCount="4">
    <brk id="35" max="255" man="1"/>
    <brk id="68" max="255" man="1"/>
    <brk id="10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Claudia M. Orozco</cp:lastModifiedBy>
  <cp:lastPrinted>2016-01-28T18:55:10Z</cp:lastPrinted>
  <dcterms:created xsi:type="dcterms:W3CDTF">2005-01-07T20:21:50Z</dcterms:created>
  <dcterms:modified xsi:type="dcterms:W3CDTF">2016-01-28T23:48:23Z</dcterms:modified>
  <cp:category/>
  <cp:version/>
  <cp:contentType/>
  <cp:contentStatus/>
</cp:coreProperties>
</file>