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<sst xmlns="http://schemas.openxmlformats.org/spreadsheetml/2006/main" count="1856" uniqueCount="115">
  <si>
    <t>FTES Taught</t>
  </si>
  <si>
    <t>ALL UNIVERSITY</t>
  </si>
  <si>
    <t>Su-13</t>
  </si>
  <si>
    <t>F-13</t>
  </si>
  <si>
    <t>Lower Div FTES</t>
  </si>
  <si>
    <t>Upper Div FTES</t>
  </si>
  <si>
    <t>Postbac FTES</t>
  </si>
  <si>
    <t xml:space="preserve">Total FTES         </t>
  </si>
  <si>
    <t xml:space="preserve">FTEF               </t>
  </si>
  <si>
    <t xml:space="preserve">SFR                </t>
  </si>
  <si>
    <t>College of Arts and Humanities</t>
  </si>
  <si>
    <t>AFRICANA STUDIES</t>
  </si>
  <si>
    <t>ASIAN PACIFIC STUDIES</t>
  </si>
  <si>
    <t xml:space="preserve">ART                 </t>
  </si>
  <si>
    <t>CHICANO/CHICANA ST</t>
  </si>
  <si>
    <t xml:space="preserve">COMMUNICATIONS      </t>
  </si>
  <si>
    <t>DANCE</t>
  </si>
  <si>
    <t>DIGITAL MEDIA ARTS</t>
  </si>
  <si>
    <t xml:space="preserve">ENGLISH             </t>
  </si>
  <si>
    <t>MODERN LANGUAGES</t>
  </si>
  <si>
    <t>FRENCH</t>
  </si>
  <si>
    <t>HISTORY</t>
  </si>
  <si>
    <t xml:space="preserve">HUMANITIES          </t>
  </si>
  <si>
    <t xml:space="preserve">INTERDISC STUDIES   </t>
  </si>
  <si>
    <t xml:space="preserve">JAPANESE            </t>
  </si>
  <si>
    <t xml:space="preserve">LABOR STUDIES       </t>
  </si>
  <si>
    <t>MUSIC</t>
  </si>
  <si>
    <t>NEGOTIATION&amp;CR</t>
  </si>
  <si>
    <t xml:space="preserve">PHILOSOPHY          </t>
  </si>
  <si>
    <t xml:space="preserve">SPANISH             </t>
  </si>
  <si>
    <t xml:space="preserve">THEATRE ARTS        </t>
  </si>
  <si>
    <t>WOMENS STUDIES</t>
  </si>
  <si>
    <t>College of Arts and Humanities Totals</t>
  </si>
  <si>
    <t>College of Business Administration and Public Policy</t>
  </si>
  <si>
    <t xml:space="preserve">ACCOUNTING      </t>
  </si>
  <si>
    <t>BUSINESS</t>
  </si>
  <si>
    <t>CRIMINAL JUSTICE</t>
  </si>
  <si>
    <t xml:space="preserve">ECONOMICS           </t>
  </si>
  <si>
    <t xml:space="preserve">FINANCE         </t>
  </si>
  <si>
    <t>HUMAN RESOURCE MANAGEMENT</t>
  </si>
  <si>
    <t>INFORMATION SYSTEMS</t>
  </si>
  <si>
    <t>LAW</t>
  </si>
  <si>
    <t>MANAGEMENT</t>
  </si>
  <si>
    <t>MARKETING</t>
  </si>
  <si>
    <t>MILITARY STUDIES</t>
  </si>
  <si>
    <t>OPERATIONS MANAGEMENT</t>
  </si>
  <si>
    <t xml:space="preserve">PUBLIC ADMIN        </t>
  </si>
  <si>
    <t>SPORTS ENTERTAINMENT MGT &amp; HOSPITALITY</t>
  </si>
  <si>
    <t>College of Business Administration and Public Policy Totals</t>
  </si>
  <si>
    <t>College of Natural and Behavioral Sciences</t>
  </si>
  <si>
    <t>ANTHROPOLOGY</t>
  </si>
  <si>
    <t>BEHAVIORAL SCIENCE</t>
  </si>
  <si>
    <t>BIOLOGY</t>
  </si>
  <si>
    <t>CHEMISTRY</t>
  </si>
  <si>
    <t>COMPUTER SCIENCE</t>
  </si>
  <si>
    <t>COMPUTER SCIENCE &amp; INFO TECHNOLOGY</t>
  </si>
  <si>
    <t>EARTH SCIENCE</t>
  </si>
  <si>
    <t>ENVIRONMENTAL STUDIES</t>
  </si>
  <si>
    <t xml:space="preserve">GEOGRAPHY           </t>
  </si>
  <si>
    <t>MATHEMATICS</t>
  </si>
  <si>
    <t xml:space="preserve">PHYSICS             </t>
  </si>
  <si>
    <t xml:space="preserve">POLITICAL SCIENCE   </t>
  </si>
  <si>
    <t xml:space="preserve">PSYCHOLOGY          </t>
  </si>
  <si>
    <t xml:space="preserve">SBS                 </t>
  </si>
  <si>
    <t xml:space="preserve">SCIENCE-MATH-TECH   </t>
  </si>
  <si>
    <t xml:space="preserve">SOCIOLOGY           </t>
  </si>
  <si>
    <t>College of Natural and Behavioral Sciences Totals</t>
  </si>
  <si>
    <t>College of Education</t>
  </si>
  <si>
    <t>CURRICULUM</t>
  </si>
  <si>
    <t>EDUCATIONAL ADMINISTRATION</t>
  </si>
  <si>
    <t xml:space="preserve">GRADUATE EDUCATION        </t>
  </si>
  <si>
    <t>LIBERAL STUDIES</t>
  </si>
  <si>
    <t>MULTICULTURAL EDUCATION</t>
  </si>
  <si>
    <t>PUPIL PERSONNEL SERVICES</t>
  </si>
  <si>
    <t>SPECIAL EDUCATION</t>
  </si>
  <si>
    <t>TEACHER EDUCATION</t>
  </si>
  <si>
    <t>TECHNOLOGY BASED EDUCATION</t>
  </si>
  <si>
    <t>College of Education Totals</t>
  </si>
  <si>
    <t>College of Health, Human Services and Nursing</t>
  </si>
  <si>
    <t>School of Health and Human Services</t>
  </si>
  <si>
    <t>CHILD DEVELOPMENT</t>
  </si>
  <si>
    <t xml:space="preserve">CLS-MEDICAL TECH    </t>
  </si>
  <si>
    <t xml:space="preserve">HEALTH SCIENCE (HEA)     </t>
  </si>
  <si>
    <t xml:space="preserve">HEALTH SCIENCES (HSC)    </t>
  </si>
  <si>
    <t xml:space="preserve">HUMAN SERVICES      </t>
  </si>
  <si>
    <t>KINESIOLOGY</t>
  </si>
  <si>
    <t>MFT</t>
  </si>
  <si>
    <t>OCUPATIONAL THERAPY</t>
  </si>
  <si>
    <t>RECREATION and LEISURE STUDIES</t>
  </si>
  <si>
    <t>SOCIAL WORK</t>
  </si>
  <si>
    <t>School of Health &amp; Human Services Totals</t>
  </si>
  <si>
    <t>School of Nursing</t>
  </si>
  <si>
    <t>School of Nursing Totals</t>
  </si>
  <si>
    <t>College of Health, Human Services and Nursing Totals</t>
  </si>
  <si>
    <t>College of Academic Affairs</t>
  </si>
  <si>
    <t>UNIVERSITY</t>
  </si>
  <si>
    <t>College of Academic Affairs Totals</t>
  </si>
  <si>
    <t>FTES Taught Analysis</t>
  </si>
  <si>
    <t>Legend</t>
  </si>
  <si>
    <t>FTES - Full Time Equivalent Students</t>
  </si>
  <si>
    <t>FTEF = Full Time Equivalent Faculty</t>
  </si>
  <si>
    <t>SFR = Student Faculty Ratio (FTES/FTEF)</t>
  </si>
  <si>
    <t>AY = Academic Year (fall, spring); FY = Fiscal/ College Year (summer, fall, spring)</t>
  </si>
  <si>
    <t>S-14</t>
  </si>
  <si>
    <t>AY 13/14</t>
  </si>
  <si>
    <t>FY 13/14</t>
  </si>
  <si>
    <t>2013-14 - 2014-15</t>
  </si>
  <si>
    <t>Su-14</t>
  </si>
  <si>
    <t>F-14</t>
  </si>
  <si>
    <t>S-15</t>
  </si>
  <si>
    <t>AY 14/15</t>
  </si>
  <si>
    <t>FY 14/15</t>
  </si>
  <si>
    <t>N/A</t>
  </si>
  <si>
    <t>SU-14</t>
  </si>
  <si>
    <t>Pre-Bacc FTES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</si>
</sst>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00"/>
    <numFmt numFmtId="170" formatCode="#,##0.0000"/>
  </numFmts>
  <fonts count="73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9"/>
      <color indexed="9"/>
      <name val="Arial"/>
      <family val="2"/>
    </font>
    <font>
      <b/>
      <sz val="9"/>
      <color indexed="18"/>
      <name val="Arial"/>
      <family val="2"/>
    </font>
    <font>
      <b/>
      <sz val="9"/>
      <color indexed="21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sz val="12"/>
      <color indexed="20"/>
      <name val="Calibri"/>
      <family val="2"/>
    </font>
    <font>
      <sz val="11"/>
      <color indexed="20"/>
      <name val="Calibri"/>
      <family val="2"/>
    </font>
    <font>
      <b/>
      <sz val="12"/>
      <color indexed="52"/>
      <name val="Calibri"/>
      <family val="2"/>
    </font>
    <font>
      <b/>
      <sz val="11"/>
      <color indexed="52"/>
      <name val="Calibri"/>
      <family val="2"/>
    </font>
    <font>
      <b/>
      <sz val="12"/>
      <color indexed="9"/>
      <name val="Calibri"/>
      <family val="2"/>
    </font>
    <font>
      <b/>
      <sz val="11"/>
      <color indexed="9"/>
      <name val="Calibri"/>
      <family val="2"/>
    </font>
    <font>
      <i/>
      <sz val="12"/>
      <color indexed="23"/>
      <name val="Calibri"/>
      <family val="2"/>
    </font>
    <font>
      <i/>
      <sz val="11"/>
      <color indexed="23"/>
      <name val="Calibri"/>
      <family val="2"/>
    </font>
    <font>
      <sz val="12"/>
      <color indexed="17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sz val="12"/>
      <color indexed="52"/>
      <name val="Calibri"/>
      <family val="2"/>
    </font>
    <font>
      <sz val="11"/>
      <color indexed="52"/>
      <name val="Calibri"/>
      <family val="2"/>
    </font>
    <font>
      <sz val="12"/>
      <color indexed="60"/>
      <name val="Calibri"/>
      <family val="2"/>
    </font>
    <font>
      <sz val="11"/>
      <color indexed="60"/>
      <name val="Calibri"/>
      <family val="2"/>
    </font>
    <font>
      <b/>
      <sz val="12"/>
      <color indexed="63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1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sz val="12"/>
      <color rgb="FF9C0006"/>
      <name val="Calibri"/>
      <family val="2"/>
    </font>
    <font>
      <sz val="11"/>
      <color rgb="FF9C0006"/>
      <name val="Calibri"/>
      <family val="2"/>
    </font>
    <font>
      <b/>
      <sz val="12"/>
      <color rgb="FFFA7D00"/>
      <name val="Calibri"/>
      <family val="2"/>
    </font>
    <font>
      <b/>
      <sz val="11"/>
      <color rgb="FFFA7D00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i/>
      <sz val="12"/>
      <color rgb="FF7F7F7F"/>
      <name val="Calibri"/>
      <family val="2"/>
    </font>
    <font>
      <i/>
      <sz val="11"/>
      <color rgb="FF7F7F7F"/>
      <name val="Calibri"/>
      <family val="2"/>
    </font>
    <font>
      <sz val="12"/>
      <color rgb="FF0061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1"/>
      <color rgb="FF3F3F76"/>
      <name val="Calibri"/>
      <family val="2"/>
    </font>
    <font>
      <sz val="12"/>
      <color rgb="FFFA7D00"/>
      <name val="Calibri"/>
      <family val="2"/>
    </font>
    <font>
      <sz val="11"/>
      <color rgb="FFFA7D00"/>
      <name val="Calibri"/>
      <family val="2"/>
    </font>
    <font>
      <sz val="12"/>
      <color rgb="FF9C6500"/>
      <name val="Calibri"/>
      <family val="2"/>
    </font>
    <font>
      <sz val="11"/>
      <color rgb="FF9C6500"/>
      <name val="Calibri"/>
      <family val="2"/>
    </font>
    <font>
      <b/>
      <sz val="12"/>
      <color rgb="FF3F3F3F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b/>
      <sz val="9"/>
      <color rgb="FFFFFFFF"/>
      <name val="Arial"/>
      <family val="2"/>
    </font>
    <font>
      <b/>
      <sz val="9"/>
      <color rgb="FF000080"/>
      <name val="Arial"/>
      <family val="2"/>
    </font>
    <font>
      <b/>
      <sz val="9"/>
      <color rgb="FF00808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1" fillId="2" borderId="0" applyNumberFormat="0" applyBorder="0" applyAlignment="0" applyProtection="0"/>
    <xf numFmtId="0" fontId="0" fillId="3" borderId="0" applyNumberFormat="0" applyBorder="0" applyAlignment="0" applyProtection="0"/>
    <xf numFmtId="0" fontId="41" fillId="3" borderId="0" applyNumberFormat="0" applyBorder="0" applyAlignment="0" applyProtection="0"/>
    <xf numFmtId="0" fontId="0" fillId="4" borderId="0" applyNumberFormat="0" applyBorder="0" applyAlignment="0" applyProtection="0"/>
    <xf numFmtId="0" fontId="41" fillId="4" borderId="0" applyNumberFormat="0" applyBorder="0" applyAlignment="0" applyProtection="0"/>
    <xf numFmtId="0" fontId="0" fillId="5" borderId="0" applyNumberFormat="0" applyBorder="0" applyAlignment="0" applyProtection="0"/>
    <xf numFmtId="0" fontId="41" fillId="5" borderId="0" applyNumberFormat="0" applyBorder="0" applyAlignment="0" applyProtection="0"/>
    <xf numFmtId="0" fontId="0" fillId="6" borderId="0" applyNumberFormat="0" applyBorder="0" applyAlignment="0" applyProtection="0"/>
    <xf numFmtId="0" fontId="41" fillId="6" borderId="0" applyNumberFormat="0" applyBorder="0" applyAlignment="0" applyProtection="0"/>
    <xf numFmtId="0" fontId="0" fillId="7" borderId="0" applyNumberFormat="0" applyBorder="0" applyAlignment="0" applyProtection="0"/>
    <xf numFmtId="0" fontId="41" fillId="7" borderId="0" applyNumberFormat="0" applyBorder="0" applyAlignment="0" applyProtection="0"/>
    <xf numFmtId="0" fontId="0" fillId="8" borderId="0" applyNumberFormat="0" applyBorder="0" applyAlignment="0" applyProtection="0"/>
    <xf numFmtId="0" fontId="41" fillId="8" borderId="0" applyNumberFormat="0" applyBorder="0" applyAlignment="0" applyProtection="0"/>
    <xf numFmtId="0" fontId="0" fillId="9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41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12" borderId="0" applyNumberFormat="0" applyBorder="0" applyAlignment="0" applyProtection="0"/>
    <xf numFmtId="0" fontId="41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29" borderId="0" applyFont="0" applyFill="0" applyBorder="0" applyAlignment="0" applyProtection="0"/>
    <xf numFmtId="0" fontId="2" fillId="29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2" fillId="30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1" borderId="1" applyNumberFormat="0" applyAlignment="0" applyProtection="0"/>
    <xf numFmtId="0" fontId="58" fillId="31" borderId="1" applyNumberFormat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32" borderId="0" applyNumberFormat="0" applyBorder="0" applyAlignment="0" applyProtection="0"/>
    <xf numFmtId="0" fontId="62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0" fillId="33" borderId="7" applyNumberFormat="0" applyFont="0" applyAlignment="0" applyProtection="0"/>
    <xf numFmtId="0" fontId="41" fillId="33" borderId="7" applyNumberFormat="0" applyFont="0" applyAlignment="0" applyProtection="0"/>
    <xf numFmtId="0" fontId="63" fillId="27" borderId="8" applyNumberForma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9" applyNumberFormat="0" applyFill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110" applyFont="1" applyFill="1" applyBorder="1" applyAlignment="1">
      <alignment/>
      <protection/>
    </xf>
    <xf numFmtId="0" fontId="4" fillId="0" borderId="0" xfId="110" applyFont="1" applyFill="1" applyBorder="1">
      <alignment/>
      <protection/>
    </xf>
    <xf numFmtId="4" fontId="4" fillId="0" borderId="0" xfId="110" applyNumberFormat="1" applyFont="1" applyFill="1" applyBorder="1">
      <alignment/>
      <protection/>
    </xf>
    <xf numFmtId="4" fontId="70" fillId="34" borderId="10" xfId="110" applyNumberFormat="1" applyFont="1" applyFill="1" applyBorder="1" applyAlignment="1">
      <alignment horizontal="center"/>
      <protection/>
    </xf>
    <xf numFmtId="2" fontId="4" fillId="0" borderId="11" xfId="110" applyNumberFormat="1" applyFont="1" applyFill="1" applyBorder="1">
      <alignment/>
      <protection/>
    </xf>
    <xf numFmtId="2" fontId="4" fillId="0" borderId="12" xfId="110" applyNumberFormat="1" applyFont="1" applyFill="1" applyBorder="1">
      <alignment/>
      <protection/>
    </xf>
    <xf numFmtId="4" fontId="4" fillId="0" borderId="13" xfId="110" applyNumberFormat="1" applyFont="1" applyFill="1" applyBorder="1">
      <alignment/>
      <protection/>
    </xf>
    <xf numFmtId="2" fontId="3" fillId="35" borderId="11" xfId="110" applyNumberFormat="1" applyFont="1" applyFill="1" applyBorder="1" applyAlignment="1">
      <alignment horizontal="center" wrapText="1"/>
      <protection/>
    </xf>
    <xf numFmtId="2" fontId="71" fillId="35" borderId="11" xfId="110" applyNumberFormat="1" applyFont="1" applyFill="1" applyBorder="1" applyAlignment="1">
      <alignment horizontal="center" wrapText="1"/>
      <protection/>
    </xf>
    <xf numFmtId="2" fontId="4" fillId="0" borderId="0" xfId="110" applyNumberFormat="1" applyFont="1" applyFill="1" applyBorder="1">
      <alignment/>
      <protection/>
    </xf>
    <xf numFmtId="4" fontId="70" fillId="36" borderId="11" xfId="110" applyNumberFormat="1" applyFont="1" applyFill="1" applyBorder="1" applyAlignment="1">
      <alignment/>
      <protection/>
    </xf>
    <xf numFmtId="2" fontId="72" fillId="35" borderId="11" xfId="110" applyNumberFormat="1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70" fillId="34" borderId="10" xfId="110" applyNumberFormat="1" applyFont="1" applyFill="1" applyBorder="1" applyAlignment="1">
      <alignment/>
      <protection/>
    </xf>
    <xf numFmtId="0" fontId="0" fillId="0" borderId="0" xfId="0" applyBorder="1" applyAlignment="1">
      <alignment/>
    </xf>
    <xf numFmtId="2" fontId="70" fillId="34" borderId="10" xfId="110" applyNumberFormat="1" applyFont="1" applyFill="1" applyBorder="1" applyAlignment="1">
      <alignment/>
      <protection/>
    </xf>
    <xf numFmtId="4" fontId="4" fillId="0" borderId="0" xfId="110" applyNumberFormat="1" applyFont="1" applyBorder="1">
      <alignment/>
      <protection/>
    </xf>
    <xf numFmtId="4" fontId="9" fillId="37" borderId="0" xfId="110" applyNumberFormat="1" applyFont="1" applyFill="1" applyBorder="1" applyAlignment="1">
      <alignment/>
      <protection/>
    </xf>
    <xf numFmtId="4" fontId="3" fillId="38" borderId="0" xfId="110" applyNumberFormat="1" applyFont="1" applyFill="1" applyBorder="1" applyAlignment="1">
      <alignment horizontal="center"/>
      <protection/>
    </xf>
    <xf numFmtId="0" fontId="4" fillId="0" borderId="0" xfId="110" applyFont="1" applyBorder="1">
      <alignment/>
      <protection/>
    </xf>
    <xf numFmtId="4" fontId="10" fillId="38" borderId="0" xfId="110" applyNumberFormat="1" applyFont="1" applyFill="1" applyBorder="1" applyAlignment="1">
      <alignment horizontal="center"/>
      <protection/>
    </xf>
    <xf numFmtId="4" fontId="4" fillId="0" borderId="13" xfId="110" applyNumberFormat="1" applyFont="1" applyBorder="1">
      <alignment/>
      <protection/>
    </xf>
    <xf numFmtId="2" fontId="4" fillId="0" borderId="11" xfId="110" applyNumberFormat="1" applyFont="1" applyBorder="1">
      <alignment/>
      <protection/>
    </xf>
    <xf numFmtId="0" fontId="4" fillId="0" borderId="0" xfId="110" applyFont="1">
      <alignment/>
      <protection/>
    </xf>
    <xf numFmtId="2" fontId="9" fillId="37" borderId="0" xfId="110" applyNumberFormat="1" applyFont="1" applyFill="1" applyBorder="1" applyAlignment="1">
      <alignment/>
      <protection/>
    </xf>
    <xf numFmtId="4" fontId="9" fillId="39" borderId="0" xfId="110" applyNumberFormat="1" applyFont="1" applyFill="1" applyBorder="1" applyAlignment="1">
      <alignment/>
      <protection/>
    </xf>
    <xf numFmtId="4" fontId="11" fillId="38" borderId="0" xfId="110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37" borderId="0" xfId="110" applyFont="1" applyFill="1" applyBorder="1" applyAlignment="1">
      <alignment horizontal="center"/>
      <protection/>
    </xf>
    <xf numFmtId="4" fontId="9" fillId="37" borderId="0" xfId="110" applyNumberFormat="1" applyFont="1" applyFill="1" applyBorder="1" applyAlignment="1">
      <alignment horizontal="center"/>
      <protection/>
    </xf>
    <xf numFmtId="0" fontId="10" fillId="38" borderId="0" xfId="110" applyFont="1" applyFill="1" applyBorder="1" applyAlignment="1">
      <alignment horizontal="center"/>
      <protection/>
    </xf>
    <xf numFmtId="4" fontId="4" fillId="0" borderId="0" xfId="110" applyNumberFormat="1" applyFont="1">
      <alignment/>
      <protection/>
    </xf>
  </cellXfs>
  <cellStyles count="11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0" xfId="71"/>
    <cellStyle name="Comma0 2" xfId="72"/>
    <cellStyle name="Currency" xfId="73"/>
    <cellStyle name="Currency [0]" xfId="74"/>
    <cellStyle name="Currency0" xfId="75"/>
    <cellStyle name="Currency0 2" xfId="76"/>
    <cellStyle name="Date" xfId="77"/>
    <cellStyle name="Date 2" xfId="78"/>
    <cellStyle name="Explanatory Text" xfId="79"/>
    <cellStyle name="Explanatory Text 2" xfId="80"/>
    <cellStyle name="F8" xfId="81"/>
    <cellStyle name="F8 2" xfId="82"/>
    <cellStyle name="Fixed" xfId="83"/>
    <cellStyle name="Fixed 2" xfId="84"/>
    <cellStyle name="Good" xfId="85"/>
    <cellStyle name="Good 2" xfId="86"/>
    <cellStyle name="Heading 1" xfId="87"/>
    <cellStyle name="Heading 1 2" xfId="88"/>
    <cellStyle name="Heading 1 3" xfId="89"/>
    <cellStyle name="Heading 1 4" xfId="90"/>
    <cellStyle name="Heading 2" xfId="91"/>
    <cellStyle name="Heading 2 2" xfId="92"/>
    <cellStyle name="Heading 2 3" xfId="93"/>
    <cellStyle name="Heading 2 4" xfId="94"/>
    <cellStyle name="Heading 3" xfId="95"/>
    <cellStyle name="Heading 4" xfId="96"/>
    <cellStyle name="Input" xfId="97"/>
    <cellStyle name="Input 2" xfId="98"/>
    <cellStyle name="Linked Cell" xfId="99"/>
    <cellStyle name="Linked Cell 2" xfId="100"/>
    <cellStyle name="Neutral" xfId="101"/>
    <cellStyle name="Neutral 2" xfId="102"/>
    <cellStyle name="Normal 2" xfId="103"/>
    <cellStyle name="Normal 2 2" xfId="104"/>
    <cellStyle name="Normal 2 3" xfId="105"/>
    <cellStyle name="Normal 3" xfId="106"/>
    <cellStyle name="Normal 4" xfId="107"/>
    <cellStyle name="Normal 5" xfId="108"/>
    <cellStyle name="Normal 6" xfId="109"/>
    <cellStyle name="Normal_FTESTaught07-08_08-09_newOrg" xfId="110"/>
    <cellStyle name="Note" xfId="111"/>
    <cellStyle name="Note 2" xfId="112"/>
    <cellStyle name="Output" xfId="113"/>
    <cellStyle name="Output 2" xfId="114"/>
    <cellStyle name="Percent" xfId="115"/>
    <cellStyle name="Title" xfId="116"/>
    <cellStyle name="Title 2" xfId="117"/>
    <cellStyle name="Total" xfId="118"/>
    <cellStyle name="Total 2" xfId="119"/>
    <cellStyle name="Total 3" xfId="120"/>
    <cellStyle name="Total 4" xfId="121"/>
    <cellStyle name="Warning Text" xfId="122"/>
    <cellStyle name="Warning Text 2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2"/>
  <sheetViews>
    <sheetView tabSelected="1" zoomScale="85" zoomScaleNormal="85" workbookViewId="0" topLeftCell="A1">
      <selection activeCell="R13" sqref="R13"/>
    </sheetView>
  </sheetViews>
  <sheetFormatPr defaultColWidth="9.00390625" defaultRowHeight="15.75"/>
  <cols>
    <col min="1" max="1" width="22.75390625" style="2" customWidth="1"/>
    <col min="2" max="6" width="8.25390625" style="2" customWidth="1"/>
    <col min="7" max="8" width="9.00390625" style="2" customWidth="1"/>
    <col min="9" max="9" width="9.00390625" style="18" customWidth="1"/>
    <col min="11" max="11" width="9.00390625" style="21" customWidth="1"/>
    <col min="16" max="16" width="9.00390625" style="21" customWidth="1"/>
  </cols>
  <sheetData>
    <row r="1" spans="1:16" s="13" customFormat="1" ht="15.75">
      <c r="A1" s="35" t="s">
        <v>97</v>
      </c>
      <c r="B1" s="35"/>
      <c r="C1" s="35"/>
      <c r="D1" s="35"/>
      <c r="E1" s="35"/>
      <c r="F1" s="35"/>
      <c r="G1" s="35"/>
      <c r="H1" s="35"/>
      <c r="I1" s="35"/>
      <c r="J1" s="35"/>
      <c r="K1" s="35"/>
      <c r="P1" s="16"/>
    </row>
    <row r="2" spans="1:16" s="13" customFormat="1" ht="15.75">
      <c r="A2" s="35" t="s">
        <v>106</v>
      </c>
      <c r="B2" s="35"/>
      <c r="C2" s="35"/>
      <c r="D2" s="35"/>
      <c r="E2" s="35"/>
      <c r="F2" s="35"/>
      <c r="G2" s="35"/>
      <c r="H2" s="35"/>
      <c r="I2" s="35"/>
      <c r="J2" s="35"/>
      <c r="K2" s="35"/>
      <c r="P2" s="16"/>
    </row>
    <row r="3" spans="2:16" s="13" customFormat="1" ht="12">
      <c r="B3" s="14"/>
      <c r="C3" s="15"/>
      <c r="D3" s="14"/>
      <c r="E3" s="14"/>
      <c r="F3" s="14"/>
      <c r="I3" s="19"/>
      <c r="K3" s="16"/>
      <c r="P3" s="16"/>
    </row>
    <row r="4" spans="3:16" s="13" customFormat="1" ht="12">
      <c r="C4" s="17"/>
      <c r="D4" s="16"/>
      <c r="I4" s="19"/>
      <c r="K4" s="16"/>
      <c r="P4" s="16"/>
    </row>
    <row r="5" spans="1:16" s="13" customFormat="1" ht="15.75" customHeight="1">
      <c r="A5" s="36" t="s">
        <v>98</v>
      </c>
      <c r="B5" s="36"/>
      <c r="C5" s="36"/>
      <c r="D5" s="36"/>
      <c r="E5" s="36"/>
      <c r="F5" s="36"/>
      <c r="G5" s="36"/>
      <c r="H5" s="36"/>
      <c r="I5" s="36"/>
      <c r="J5" s="36"/>
      <c r="K5" s="36"/>
      <c r="P5" s="16"/>
    </row>
    <row r="6" spans="1:16" s="13" customFormat="1" ht="15.75">
      <c r="A6" s="34" t="s">
        <v>99</v>
      </c>
      <c r="B6" s="34"/>
      <c r="C6" s="34"/>
      <c r="D6" s="34"/>
      <c r="E6" s="34"/>
      <c r="F6" s="34"/>
      <c r="G6" s="34"/>
      <c r="H6" s="34"/>
      <c r="I6" s="34"/>
      <c r="J6" s="34"/>
      <c r="K6" s="34"/>
      <c r="P6" s="16"/>
    </row>
    <row r="7" spans="1:16" s="13" customFormat="1" ht="15.75">
      <c r="A7" s="34" t="s">
        <v>100</v>
      </c>
      <c r="B7" s="34"/>
      <c r="C7" s="34"/>
      <c r="D7" s="34"/>
      <c r="E7" s="34"/>
      <c r="F7" s="34"/>
      <c r="G7" s="34"/>
      <c r="H7" s="34"/>
      <c r="I7" s="34"/>
      <c r="J7" s="34"/>
      <c r="K7" s="34"/>
      <c r="P7" s="16"/>
    </row>
    <row r="8" spans="1:16" s="13" customFormat="1" ht="15.75">
      <c r="A8" s="34" t="s">
        <v>101</v>
      </c>
      <c r="B8" s="34"/>
      <c r="C8" s="34"/>
      <c r="D8" s="34"/>
      <c r="E8" s="34"/>
      <c r="F8" s="34"/>
      <c r="G8" s="34"/>
      <c r="H8" s="34"/>
      <c r="I8" s="34"/>
      <c r="J8" s="34"/>
      <c r="K8" s="34"/>
      <c r="P8" s="16"/>
    </row>
    <row r="9" spans="1:16" s="13" customFormat="1" ht="15.75">
      <c r="A9" s="34" t="s">
        <v>102</v>
      </c>
      <c r="B9" s="34"/>
      <c r="C9" s="34"/>
      <c r="D9" s="34"/>
      <c r="E9" s="34"/>
      <c r="F9" s="34"/>
      <c r="G9" s="34"/>
      <c r="H9" s="34"/>
      <c r="I9" s="34"/>
      <c r="J9" s="34"/>
      <c r="K9" s="34"/>
      <c r="P9" s="16"/>
    </row>
    <row r="10" spans="2:16" s="13" customFormat="1" ht="12">
      <c r="B10" s="16"/>
      <c r="C10" s="17"/>
      <c r="D10" s="16"/>
      <c r="I10" s="19"/>
      <c r="K10" s="16"/>
      <c r="P10" s="16"/>
    </row>
    <row r="11" spans="1:8" ht="15.75">
      <c r="A11" s="1" t="s">
        <v>0</v>
      </c>
      <c r="C11" s="3"/>
      <c r="E11" s="1"/>
      <c r="F11" s="1"/>
      <c r="H11" s="3"/>
    </row>
    <row r="12" spans="1:16" ht="15.75">
      <c r="A12" s="4" t="s">
        <v>1</v>
      </c>
      <c r="B12" s="37" t="s">
        <v>2</v>
      </c>
      <c r="C12" s="37" t="s">
        <v>3</v>
      </c>
      <c r="D12" s="38" t="s">
        <v>103</v>
      </c>
      <c r="E12" s="38" t="s">
        <v>104</v>
      </c>
      <c r="F12" s="38" t="s">
        <v>105</v>
      </c>
      <c r="G12" s="38" t="s">
        <v>107</v>
      </c>
      <c r="H12" s="38" t="s">
        <v>108</v>
      </c>
      <c r="I12" s="38" t="s">
        <v>109</v>
      </c>
      <c r="J12" s="38" t="s">
        <v>110</v>
      </c>
      <c r="K12" s="38" t="s">
        <v>111</v>
      </c>
      <c r="P12"/>
    </row>
    <row r="13" spans="1:16" ht="15.75">
      <c r="A13" s="29" t="s">
        <v>114</v>
      </c>
      <c r="B13" s="23" t="s">
        <v>112</v>
      </c>
      <c r="C13" s="23" t="s">
        <v>112</v>
      </c>
      <c r="D13" s="23" t="s">
        <v>112</v>
      </c>
      <c r="E13" s="23" t="s">
        <v>112</v>
      </c>
      <c r="F13" s="23" t="s">
        <v>112</v>
      </c>
      <c r="G13" s="23">
        <v>0</v>
      </c>
      <c r="H13" s="3">
        <f>SUM(H212+H349+H504)</f>
        <v>271.05</v>
      </c>
      <c r="I13" s="3">
        <f>SUM(I212+I349+I504)</f>
        <v>103.4</v>
      </c>
      <c r="J13" s="23">
        <f aca="true" t="shared" si="0" ref="J13:J19">SUM(H13+I13)/2</f>
        <v>187.22500000000002</v>
      </c>
      <c r="K13" s="23">
        <f aca="true" t="shared" si="1" ref="K13:K19">(G13+H13+I13)/2</f>
        <v>187.22500000000002</v>
      </c>
      <c r="P13"/>
    </row>
    <row r="14" spans="1:16" ht="15.75">
      <c r="A14" s="5" t="s">
        <v>4</v>
      </c>
      <c r="B14" s="3">
        <f aca="true" t="shared" si="2" ref="B14:D16">SUM(B213+B350+B505+B596+B716+B736)</f>
        <v>0</v>
      </c>
      <c r="C14" s="3">
        <f t="shared" si="2"/>
        <v>3947.2</v>
      </c>
      <c r="D14" s="3">
        <f t="shared" si="2"/>
        <v>3169.55</v>
      </c>
      <c r="E14" s="3">
        <f>SUM(C14+D14)/2</f>
        <v>3558.375</v>
      </c>
      <c r="F14" s="3">
        <f>(B14+C14+D14)/2</f>
        <v>3558.375</v>
      </c>
      <c r="G14" s="3">
        <f aca="true" t="shared" si="3" ref="G14:I16">SUM(G213+G350+G505+G596+G716+G736)</f>
        <v>0</v>
      </c>
      <c r="H14" s="3">
        <f t="shared" si="3"/>
        <v>3700.1099999999997</v>
      </c>
      <c r="I14" s="3">
        <f t="shared" si="3"/>
        <v>3060.7799999999997</v>
      </c>
      <c r="J14" s="3">
        <f t="shared" si="0"/>
        <v>3380.4449999999997</v>
      </c>
      <c r="K14" s="3">
        <f t="shared" si="1"/>
        <v>3380.4449999999997</v>
      </c>
      <c r="P14"/>
    </row>
    <row r="15" spans="1:16" ht="15.75">
      <c r="A15" s="5" t="s">
        <v>5</v>
      </c>
      <c r="B15" s="3">
        <f t="shared" si="2"/>
        <v>0</v>
      </c>
      <c r="C15" s="3">
        <f t="shared" si="2"/>
        <v>5912.84</v>
      </c>
      <c r="D15" s="3">
        <f t="shared" si="2"/>
        <v>5608.46</v>
      </c>
      <c r="E15" s="3">
        <f>SUM(C15+D15)/2</f>
        <v>5760.65</v>
      </c>
      <c r="F15" s="3">
        <f>(B15+C15+D15)/2</f>
        <v>5760.65</v>
      </c>
      <c r="G15" s="3">
        <f t="shared" si="3"/>
        <v>0</v>
      </c>
      <c r="H15" s="3">
        <f t="shared" si="3"/>
        <v>6056.4400000000005</v>
      </c>
      <c r="I15" s="3">
        <f t="shared" si="3"/>
        <v>5805.5599999999995</v>
      </c>
      <c r="J15" s="3">
        <f t="shared" si="0"/>
        <v>5931</v>
      </c>
      <c r="K15" s="3">
        <f t="shared" si="1"/>
        <v>5931</v>
      </c>
      <c r="P15"/>
    </row>
    <row r="16" spans="1:16" ht="15.75">
      <c r="A16" s="5" t="s">
        <v>6</v>
      </c>
      <c r="B16" s="3">
        <f t="shared" si="2"/>
        <v>0</v>
      </c>
      <c r="C16" s="3">
        <f t="shared" si="2"/>
        <v>1057.1799999999998</v>
      </c>
      <c r="D16" s="3">
        <f t="shared" si="2"/>
        <v>1059.9900000000002</v>
      </c>
      <c r="E16" s="3">
        <f>SUM(C16+D16)/2</f>
        <v>1058.585</v>
      </c>
      <c r="F16" s="3">
        <f>(B16+C16+D16)/2</f>
        <v>1058.585</v>
      </c>
      <c r="G16" s="3">
        <f t="shared" si="3"/>
        <v>0</v>
      </c>
      <c r="H16" s="3">
        <f t="shared" si="3"/>
        <v>942.8399999999999</v>
      </c>
      <c r="I16" s="3">
        <f t="shared" si="3"/>
        <v>1002.3999999999999</v>
      </c>
      <c r="J16" s="3">
        <f t="shared" si="0"/>
        <v>972.6199999999999</v>
      </c>
      <c r="K16" s="3">
        <f t="shared" si="1"/>
        <v>972.6199999999999</v>
      </c>
      <c r="P16"/>
    </row>
    <row r="17" spans="1:16" ht="15.75">
      <c r="A17" s="5" t="s">
        <v>7</v>
      </c>
      <c r="B17" s="3">
        <f>SUM(B14:B16)</f>
        <v>0</v>
      </c>
      <c r="C17" s="3">
        <f>SUM(C14:C16)</f>
        <v>10917.220000000001</v>
      </c>
      <c r="D17" s="3">
        <f>SUM(D216+D353+D508+D599+D719+D739)</f>
        <v>9838</v>
      </c>
      <c r="E17" s="3">
        <f>SUM(E14:E16)</f>
        <v>10377.61</v>
      </c>
      <c r="F17" s="3">
        <f>(B17+C17+D17)/2</f>
        <v>10377.61</v>
      </c>
      <c r="G17" s="3">
        <f>SUM(G14:G16)</f>
        <v>0</v>
      </c>
      <c r="H17" s="3">
        <f>SUM(H13:H16)</f>
        <v>10970.44</v>
      </c>
      <c r="I17" s="3">
        <f>SUM(I13:I16)</f>
        <v>9972.14</v>
      </c>
      <c r="J17" s="3">
        <f t="shared" si="0"/>
        <v>10471.29</v>
      </c>
      <c r="K17" s="3">
        <f t="shared" si="1"/>
        <v>10471.29</v>
      </c>
      <c r="P17"/>
    </row>
    <row r="18" spans="1:16" ht="15.75">
      <c r="A18" s="5" t="s">
        <v>8</v>
      </c>
      <c r="B18" s="3">
        <f>SUM(B217+B354+B509+B600+B720+B740)</f>
        <v>0</v>
      </c>
      <c r="C18" s="3">
        <f>SUM(C217+C354+C509+C600+C720+C740)</f>
        <v>396.223</v>
      </c>
      <c r="D18" s="3">
        <f>SUM(D217+D354+D509+D600+D720+D740)</f>
        <v>383.81</v>
      </c>
      <c r="E18" s="3">
        <f>SUM(C18+D18)/2</f>
        <v>390.0165</v>
      </c>
      <c r="F18" s="3">
        <f>(B18+C18+D18)/2</f>
        <v>390.0165</v>
      </c>
      <c r="G18" s="3">
        <f>SUM(G217+G354+G509+G600+G720+G740)</f>
        <v>0</v>
      </c>
      <c r="H18" s="3">
        <f>SUM(H217+H354+H509+H600+H720+H740)</f>
        <v>440.976</v>
      </c>
      <c r="I18" s="3">
        <f>SUM(I217+I354+I509+I600+I720+I740)</f>
        <v>401.683</v>
      </c>
      <c r="J18" s="3">
        <f t="shared" si="0"/>
        <v>421.3295</v>
      </c>
      <c r="K18" s="3">
        <f t="shared" si="1"/>
        <v>421.3295</v>
      </c>
      <c r="P18"/>
    </row>
    <row r="19" spans="1:16" ht="15.75">
      <c r="A19" s="6" t="s">
        <v>9</v>
      </c>
      <c r="B19" s="7">
        <f>IF(B18&gt;0,SUM(B17/B18),0)</f>
        <v>0</v>
      </c>
      <c r="C19" s="7">
        <f>SUM(C17/C18)</f>
        <v>27.553221292050186</v>
      </c>
      <c r="D19" s="7">
        <f>SUM(D218+D355+D510+D601+D721+D741)</f>
        <v>146.4383890705479</v>
      </c>
      <c r="E19" s="7">
        <f>SUM(E17/E18)</f>
        <v>26.60813068165065</v>
      </c>
      <c r="F19" s="7">
        <f>SUM(F17/F18)</f>
        <v>26.60813068165065</v>
      </c>
      <c r="G19" s="7">
        <f>IF(G18&gt;0,SUM(G17/G18),0)</f>
        <v>0</v>
      </c>
      <c r="H19" s="7">
        <f>SUM(H17/H18)</f>
        <v>24.87763506403977</v>
      </c>
      <c r="I19" s="7">
        <f>SUM(I17/I18)</f>
        <v>24.825895046591466</v>
      </c>
      <c r="J19" s="7">
        <f t="shared" si="0"/>
        <v>24.851765055315617</v>
      </c>
      <c r="K19" s="7">
        <f t="shared" si="1"/>
        <v>24.851765055315617</v>
      </c>
      <c r="P19"/>
    </row>
    <row r="20" spans="2:16" ht="15.75">
      <c r="B20" s="30"/>
      <c r="C20" s="30"/>
      <c r="D20" s="30"/>
      <c r="E20" s="30"/>
      <c r="F20" s="30"/>
      <c r="G20" s="30"/>
      <c r="H20" s="30"/>
      <c r="I20" s="30"/>
      <c r="J20" s="30"/>
      <c r="K20" s="30"/>
      <c r="P20"/>
    </row>
    <row r="21" spans="1:16" ht="15.75">
      <c r="A21" s="20" t="s">
        <v>10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P21"/>
    </row>
    <row r="22" spans="1:16" ht="15.75">
      <c r="A22" s="8" t="s">
        <v>11</v>
      </c>
      <c r="B22" s="25" t="s">
        <v>2</v>
      </c>
      <c r="C22" s="25" t="s">
        <v>3</v>
      </c>
      <c r="D22" s="25" t="s">
        <v>103</v>
      </c>
      <c r="E22" s="25" t="s">
        <v>104</v>
      </c>
      <c r="F22" s="25" t="s">
        <v>105</v>
      </c>
      <c r="G22" s="25" t="s">
        <v>113</v>
      </c>
      <c r="H22" s="25" t="s">
        <v>108</v>
      </c>
      <c r="I22" s="25" t="s">
        <v>109</v>
      </c>
      <c r="J22" s="25" t="s">
        <v>110</v>
      </c>
      <c r="K22" s="25" t="s">
        <v>111</v>
      </c>
      <c r="P22"/>
    </row>
    <row r="23" spans="1:16" ht="15.75">
      <c r="A23" s="29" t="s">
        <v>114</v>
      </c>
      <c r="B23" s="23" t="s">
        <v>112</v>
      </c>
      <c r="C23" s="23" t="s">
        <v>112</v>
      </c>
      <c r="D23" s="23" t="s">
        <v>112</v>
      </c>
      <c r="E23" s="23" t="s">
        <v>112</v>
      </c>
      <c r="F23" s="23" t="s">
        <v>112</v>
      </c>
      <c r="G23" s="23">
        <v>0</v>
      </c>
      <c r="H23" s="23">
        <v>0</v>
      </c>
      <c r="I23" s="23">
        <v>0</v>
      </c>
      <c r="J23" s="23">
        <f>SUM(H23+I23)/2</f>
        <v>0</v>
      </c>
      <c r="K23" s="23">
        <f aca="true" t="shared" si="4" ref="K23:K28">(G23+H23+I23)/2</f>
        <v>0</v>
      </c>
      <c r="P23"/>
    </row>
    <row r="24" spans="1:16" ht="15.75">
      <c r="A24" s="5" t="s">
        <v>4</v>
      </c>
      <c r="B24" s="23">
        <v>0</v>
      </c>
      <c r="C24" s="23">
        <v>90</v>
      </c>
      <c r="D24" s="23">
        <v>66.2</v>
      </c>
      <c r="E24" s="23">
        <f>SUM(C24+D24)/2</f>
        <v>78.1</v>
      </c>
      <c r="F24" s="23">
        <f>(B24+C24+D24)/2</f>
        <v>78.1</v>
      </c>
      <c r="G24" s="23">
        <v>0</v>
      </c>
      <c r="H24" s="23">
        <v>87.8</v>
      </c>
      <c r="I24" s="23">
        <v>72</v>
      </c>
      <c r="J24" s="23">
        <f>SUM(H24+I24)/2</f>
        <v>79.9</v>
      </c>
      <c r="K24" s="23">
        <f t="shared" si="4"/>
        <v>79.9</v>
      </c>
      <c r="P24"/>
    </row>
    <row r="25" spans="1:16" ht="15.75">
      <c r="A25" s="5" t="s">
        <v>5</v>
      </c>
      <c r="B25" s="23">
        <v>0</v>
      </c>
      <c r="C25" s="23">
        <v>6.6</v>
      </c>
      <c r="D25" s="23">
        <v>12.28</v>
      </c>
      <c r="E25" s="23">
        <f>SUM(C25+D25)/2</f>
        <v>9.44</v>
      </c>
      <c r="F25" s="23">
        <f>(B25+C25+D25)/2</f>
        <v>9.44</v>
      </c>
      <c r="G25" s="23">
        <v>0</v>
      </c>
      <c r="H25" s="23">
        <v>5.4</v>
      </c>
      <c r="I25" s="23">
        <v>9.33</v>
      </c>
      <c r="J25" s="23">
        <f>SUM(H25+I25)/2</f>
        <v>7.365</v>
      </c>
      <c r="K25" s="23">
        <f t="shared" si="4"/>
        <v>7.365</v>
      </c>
      <c r="P25"/>
    </row>
    <row r="26" spans="1:16" ht="15.75">
      <c r="A26" s="5" t="s">
        <v>6</v>
      </c>
      <c r="B26" s="23">
        <v>0</v>
      </c>
      <c r="C26" s="23">
        <v>0.17</v>
      </c>
      <c r="D26" s="23">
        <v>0.75</v>
      </c>
      <c r="E26" s="23">
        <f>SUM(C26+D26)/2</f>
        <v>0.46</v>
      </c>
      <c r="F26" s="23">
        <f>(B26+C26+D26)/2</f>
        <v>0.46</v>
      </c>
      <c r="G26" s="23">
        <v>0</v>
      </c>
      <c r="H26" s="23">
        <v>0.42</v>
      </c>
      <c r="I26" s="23">
        <v>1.08</v>
      </c>
      <c r="J26" s="23">
        <f>SUM(H26+I26)/2</f>
        <v>0.75</v>
      </c>
      <c r="K26" s="23">
        <f t="shared" si="4"/>
        <v>0.75</v>
      </c>
      <c r="P26"/>
    </row>
    <row r="27" spans="1:16" ht="15.75">
      <c r="A27" s="5" t="s">
        <v>7</v>
      </c>
      <c r="B27" s="23">
        <f>SUM(B24:B26)</f>
        <v>0</v>
      </c>
      <c r="C27" s="23">
        <f>SUM(C24:C26)</f>
        <v>96.77</v>
      </c>
      <c r="D27" s="23">
        <f>SUM(D24:D26)</f>
        <v>79.23</v>
      </c>
      <c r="E27" s="23">
        <f>SUM(E24:E26)</f>
        <v>87.99999999999999</v>
      </c>
      <c r="F27" s="23">
        <f>(B27+C27+D27)/2</f>
        <v>88</v>
      </c>
      <c r="G27" s="23">
        <f>SUM(G24:G26)</f>
        <v>0</v>
      </c>
      <c r="H27" s="23">
        <v>93.62</v>
      </c>
      <c r="I27" s="23">
        <v>82.42</v>
      </c>
      <c r="J27" s="23">
        <f>SUM(J24:J26)</f>
        <v>88.015</v>
      </c>
      <c r="K27" s="23">
        <f t="shared" si="4"/>
        <v>88.02000000000001</v>
      </c>
      <c r="P27"/>
    </row>
    <row r="28" spans="1:16" ht="15.75">
      <c r="A28" s="5" t="s">
        <v>8</v>
      </c>
      <c r="B28" s="23">
        <v>0</v>
      </c>
      <c r="C28" s="23">
        <v>2.967</v>
      </c>
      <c r="D28" s="23">
        <v>2.737</v>
      </c>
      <c r="E28" s="23">
        <f>SUM(C28+D28)/2</f>
        <v>2.8520000000000003</v>
      </c>
      <c r="F28" s="23">
        <f>(B28+C28+D28)/2</f>
        <v>2.8520000000000003</v>
      </c>
      <c r="G28" s="23">
        <v>0</v>
      </c>
      <c r="H28" s="23">
        <v>3.316</v>
      </c>
      <c r="I28" s="23">
        <v>3.3</v>
      </c>
      <c r="J28" s="23">
        <f>SUM(H28+I28)/2</f>
        <v>3.308</v>
      </c>
      <c r="K28" s="23">
        <f t="shared" si="4"/>
        <v>3.308</v>
      </c>
      <c r="P28"/>
    </row>
    <row r="29" spans="1:16" ht="15.75">
      <c r="A29" s="5" t="s">
        <v>9</v>
      </c>
      <c r="B29" s="23">
        <f>IF(B28&gt;0,SUM(B27/B28),0)</f>
        <v>0</v>
      </c>
      <c r="C29" s="23">
        <f>IF(C28&gt;0,SUM(C27/C28),0)</f>
        <v>32.6154364678126</v>
      </c>
      <c r="D29" s="23">
        <f>IF(D28&gt;0,SUM(D27/D28),0)</f>
        <v>28.947753014249177</v>
      </c>
      <c r="E29" s="23">
        <f>SUM(E27/E28)</f>
        <v>30.8555399719495</v>
      </c>
      <c r="F29" s="23">
        <f>SUM(F27/F28)</f>
        <v>30.855539971949504</v>
      </c>
      <c r="G29" s="23">
        <f>IF(G28&gt;0,SUM(G27/G28),0)</f>
        <v>0</v>
      </c>
      <c r="H29" s="23">
        <f>IF(H28&gt;0,SUM(H27/H28),0)</f>
        <v>28.23281061519904</v>
      </c>
      <c r="I29" s="23">
        <f>IF(I28&gt;0,SUM(I27/I28),0)</f>
        <v>24.975757575757576</v>
      </c>
      <c r="J29" s="23">
        <f>SUM(J27/J28)</f>
        <v>26.60671100362757</v>
      </c>
      <c r="K29" s="23">
        <f>SUM(K27/K28)</f>
        <v>26.60822249093108</v>
      </c>
      <c r="P29"/>
    </row>
    <row r="30" spans="1:16" ht="15.75">
      <c r="A30" s="5"/>
      <c r="B30" s="30"/>
      <c r="C30" s="30"/>
      <c r="D30" s="26"/>
      <c r="E30" s="26"/>
      <c r="F30" s="26"/>
      <c r="G30" s="26"/>
      <c r="H30" s="26"/>
      <c r="I30" s="26"/>
      <c r="J30" s="26"/>
      <c r="K30" s="26"/>
      <c r="P30"/>
    </row>
    <row r="31" spans="1:16" ht="15.75">
      <c r="A31" s="8" t="s">
        <v>12</v>
      </c>
      <c r="B31" s="25" t="s">
        <v>2</v>
      </c>
      <c r="C31" s="25" t="s">
        <v>3</v>
      </c>
      <c r="D31" s="25" t="s">
        <v>103</v>
      </c>
      <c r="E31" s="25" t="s">
        <v>104</v>
      </c>
      <c r="F31" s="25" t="s">
        <v>105</v>
      </c>
      <c r="G31" s="25" t="s">
        <v>113</v>
      </c>
      <c r="H31" s="25" t="s">
        <v>108</v>
      </c>
      <c r="I31" s="25" t="s">
        <v>109</v>
      </c>
      <c r="J31" s="25" t="s">
        <v>110</v>
      </c>
      <c r="K31" s="25" t="s">
        <v>111</v>
      </c>
      <c r="P31"/>
    </row>
    <row r="32" spans="1:16" ht="15.75">
      <c r="A32" s="29" t="s">
        <v>114</v>
      </c>
      <c r="B32" s="23" t="s">
        <v>112</v>
      </c>
      <c r="C32" s="23" t="s">
        <v>112</v>
      </c>
      <c r="D32" s="23" t="s">
        <v>112</v>
      </c>
      <c r="E32" s="23" t="s">
        <v>112</v>
      </c>
      <c r="F32" s="23" t="s">
        <v>112</v>
      </c>
      <c r="G32" s="23">
        <v>0</v>
      </c>
      <c r="H32" s="23">
        <v>0</v>
      </c>
      <c r="I32" s="23">
        <v>0</v>
      </c>
      <c r="J32" s="23">
        <f>SUM(H32+I32)/2</f>
        <v>0</v>
      </c>
      <c r="K32" s="23">
        <f aca="true" t="shared" si="5" ref="K32:K37">(G32+H32+I32)/2</f>
        <v>0</v>
      </c>
      <c r="P32"/>
    </row>
    <row r="33" spans="1:16" ht="15.75">
      <c r="A33" s="5" t="s">
        <v>4</v>
      </c>
      <c r="B33" s="23">
        <v>0</v>
      </c>
      <c r="C33" s="23">
        <v>17</v>
      </c>
      <c r="D33" s="23">
        <v>15</v>
      </c>
      <c r="E33" s="23">
        <f>SUM(C33+D33)/2</f>
        <v>16</v>
      </c>
      <c r="F33" s="23">
        <f>(B33+C33+D33)/2</f>
        <v>16</v>
      </c>
      <c r="G33" s="23">
        <v>0</v>
      </c>
      <c r="H33" s="23">
        <v>14.6</v>
      </c>
      <c r="I33" s="23">
        <v>16.6</v>
      </c>
      <c r="J33" s="23">
        <f>SUM(H33+I33)/2</f>
        <v>15.600000000000001</v>
      </c>
      <c r="K33" s="23">
        <f t="shared" si="5"/>
        <v>15.600000000000001</v>
      </c>
      <c r="P33"/>
    </row>
    <row r="34" spans="1:16" ht="15.75">
      <c r="A34" s="5" t="s">
        <v>5</v>
      </c>
      <c r="B34" s="23">
        <v>0</v>
      </c>
      <c r="C34" s="23">
        <v>1.2</v>
      </c>
      <c r="D34" s="23">
        <v>1</v>
      </c>
      <c r="E34" s="23">
        <f>SUM(C34+D34)/2</f>
        <v>1.1</v>
      </c>
      <c r="F34" s="23">
        <f>(B34+C34+D34)/2</f>
        <v>1.1</v>
      </c>
      <c r="G34" s="23">
        <v>0</v>
      </c>
      <c r="H34" s="23">
        <v>6.25</v>
      </c>
      <c r="I34" s="23">
        <v>2.4</v>
      </c>
      <c r="J34" s="23">
        <f>SUM(H34+I34)/2</f>
        <v>4.325</v>
      </c>
      <c r="K34" s="23">
        <f t="shared" si="5"/>
        <v>4.325</v>
      </c>
      <c r="P34"/>
    </row>
    <row r="35" spans="1:16" ht="15.75">
      <c r="A35" s="5" t="s">
        <v>6</v>
      </c>
      <c r="B35" s="23">
        <v>0</v>
      </c>
      <c r="C35" s="23">
        <v>0</v>
      </c>
      <c r="D35" s="23">
        <v>0</v>
      </c>
      <c r="E35" s="23">
        <f>SUM(C35+D35)/2</f>
        <v>0</v>
      </c>
      <c r="F35" s="23">
        <f>(B35+C35+D35)/2</f>
        <v>0</v>
      </c>
      <c r="G35" s="23">
        <v>0</v>
      </c>
      <c r="H35" s="23">
        <v>0</v>
      </c>
      <c r="I35" s="23">
        <v>0</v>
      </c>
      <c r="J35" s="23">
        <f>SUM(H35+I35)/2</f>
        <v>0</v>
      </c>
      <c r="K35" s="23">
        <f t="shared" si="5"/>
        <v>0</v>
      </c>
      <c r="P35"/>
    </row>
    <row r="36" spans="1:16" ht="15.75">
      <c r="A36" s="5" t="s">
        <v>7</v>
      </c>
      <c r="B36" s="23">
        <f>SUM(B33:B35)</f>
        <v>0</v>
      </c>
      <c r="C36" s="23">
        <f>SUM(C33:C35)</f>
        <v>18.2</v>
      </c>
      <c r="D36" s="23">
        <f>SUM(D33:D35)</f>
        <v>16</v>
      </c>
      <c r="E36" s="23">
        <f>SUM(E33:E35)</f>
        <v>17.1</v>
      </c>
      <c r="F36" s="23">
        <f>(B36+C36+D36)/2</f>
        <v>17.1</v>
      </c>
      <c r="G36" s="23">
        <f>SUM(G33:G35)</f>
        <v>0</v>
      </c>
      <c r="H36" s="23">
        <v>20.85</v>
      </c>
      <c r="I36" s="23">
        <v>19</v>
      </c>
      <c r="J36" s="23">
        <f>SUM(J33:J35)</f>
        <v>19.925</v>
      </c>
      <c r="K36" s="23">
        <f t="shared" si="5"/>
        <v>19.925</v>
      </c>
      <c r="P36"/>
    </row>
    <row r="37" spans="1:16" ht="15.75">
      <c r="A37" s="5" t="s">
        <v>8</v>
      </c>
      <c r="B37" s="23">
        <v>0</v>
      </c>
      <c r="C37" s="23">
        <v>0.558</v>
      </c>
      <c r="D37" s="23">
        <v>0.703</v>
      </c>
      <c r="E37" s="23">
        <f>SUM(C37+D37)/2</f>
        <v>0.6305000000000001</v>
      </c>
      <c r="F37" s="23">
        <f>(B37+C37+D37)/2</f>
        <v>0.6305000000000001</v>
      </c>
      <c r="G37" s="23">
        <v>0</v>
      </c>
      <c r="H37" s="23">
        <v>1.334</v>
      </c>
      <c r="I37" s="23">
        <v>1.092</v>
      </c>
      <c r="J37" s="23">
        <f>SUM(H37+I37)/2</f>
        <v>1.213</v>
      </c>
      <c r="K37" s="23">
        <f t="shared" si="5"/>
        <v>1.213</v>
      </c>
      <c r="P37"/>
    </row>
    <row r="38" spans="1:16" ht="15.75">
      <c r="A38" s="5" t="s">
        <v>9</v>
      </c>
      <c r="B38" s="23">
        <f>IF(B37&gt;0,SUM(B36/B37),0)</f>
        <v>0</v>
      </c>
      <c r="C38" s="23">
        <f>IF(C37&gt;0,SUM(C36/C37),0)</f>
        <v>32.61648745519713</v>
      </c>
      <c r="D38" s="23">
        <f>IF(D37&gt;0,SUM(D36/D37),0)</f>
        <v>22.75960170697013</v>
      </c>
      <c r="E38" s="23">
        <f>SUM(E36/E37)</f>
        <v>27.12133227597145</v>
      </c>
      <c r="F38" s="23">
        <f>SUM(F36/F37)</f>
        <v>27.12133227597145</v>
      </c>
      <c r="G38" s="23">
        <f>IF(G37&gt;0,SUM(G36/G37),0)</f>
        <v>0</v>
      </c>
      <c r="H38" s="23">
        <f>IF(H37&gt;0,SUM(H36/H37),0)</f>
        <v>15.629685157421289</v>
      </c>
      <c r="I38" s="23">
        <f>IF(I37&gt;0,SUM(I36/I37),0)</f>
        <v>17.399267399267398</v>
      </c>
      <c r="J38" s="23">
        <f>SUM(J36/J37)</f>
        <v>16.42621599340478</v>
      </c>
      <c r="K38" s="23">
        <f>SUM(K36/K37)</f>
        <v>16.42621599340478</v>
      </c>
      <c r="P38"/>
    </row>
    <row r="39" spans="1:16" ht="15.75">
      <c r="A39" s="5"/>
      <c r="B39" s="30"/>
      <c r="C39" s="30"/>
      <c r="D39" s="26"/>
      <c r="E39" s="26"/>
      <c r="F39" s="26"/>
      <c r="G39" s="26"/>
      <c r="H39" s="26"/>
      <c r="I39" s="26"/>
      <c r="J39" s="26"/>
      <c r="K39" s="26"/>
      <c r="P39"/>
    </row>
    <row r="40" spans="1:16" ht="15.75">
      <c r="A40" s="8" t="s">
        <v>13</v>
      </c>
      <c r="B40" s="25" t="s">
        <v>2</v>
      </c>
      <c r="C40" s="25" t="s">
        <v>3</v>
      </c>
      <c r="D40" s="25" t="s">
        <v>103</v>
      </c>
      <c r="E40" s="25" t="s">
        <v>104</v>
      </c>
      <c r="F40" s="25" t="s">
        <v>105</v>
      </c>
      <c r="G40" s="25" t="s">
        <v>113</v>
      </c>
      <c r="H40" s="25" t="s">
        <v>108</v>
      </c>
      <c r="I40" s="25" t="s">
        <v>109</v>
      </c>
      <c r="J40" s="25" t="s">
        <v>110</v>
      </c>
      <c r="K40" s="25" t="s">
        <v>111</v>
      </c>
      <c r="P40"/>
    </row>
    <row r="41" spans="1:16" ht="15.75">
      <c r="A41" s="29" t="s">
        <v>114</v>
      </c>
      <c r="B41" s="23" t="s">
        <v>112</v>
      </c>
      <c r="C41" s="23" t="s">
        <v>112</v>
      </c>
      <c r="D41" s="23" t="s">
        <v>112</v>
      </c>
      <c r="E41" s="23" t="s">
        <v>112</v>
      </c>
      <c r="F41" s="23" t="s">
        <v>112</v>
      </c>
      <c r="G41" s="23">
        <v>0</v>
      </c>
      <c r="H41" s="23">
        <v>0</v>
      </c>
      <c r="I41" s="23">
        <v>0</v>
      </c>
      <c r="J41" s="23">
        <f>SUM(H41+I41)/2</f>
        <v>0</v>
      </c>
      <c r="K41" s="23">
        <f aca="true" t="shared" si="6" ref="K41:K46">(G41+H41+I41)/2</f>
        <v>0</v>
      </c>
      <c r="P41"/>
    </row>
    <row r="42" spans="1:16" ht="15.75">
      <c r="A42" s="5" t="s">
        <v>4</v>
      </c>
      <c r="B42" s="23">
        <v>0</v>
      </c>
      <c r="C42" s="23">
        <v>88.6</v>
      </c>
      <c r="D42" s="23">
        <v>47.05</v>
      </c>
      <c r="E42" s="23">
        <f>SUM(C42+D42)/2</f>
        <v>67.82499999999999</v>
      </c>
      <c r="F42" s="23">
        <f>(B42+C42+D42)/2</f>
        <v>67.82499999999999</v>
      </c>
      <c r="G42" s="23">
        <v>0</v>
      </c>
      <c r="H42" s="23">
        <v>72.45</v>
      </c>
      <c r="I42" s="23">
        <v>44.4</v>
      </c>
      <c r="J42" s="23">
        <f>SUM(H42+I42)/2</f>
        <v>58.425</v>
      </c>
      <c r="K42" s="23">
        <f t="shared" si="6"/>
        <v>58.425</v>
      </c>
      <c r="P42"/>
    </row>
    <row r="43" spans="1:16" ht="15.75">
      <c r="A43" s="5" t="s">
        <v>5</v>
      </c>
      <c r="B43" s="23">
        <v>0</v>
      </c>
      <c r="C43" s="23">
        <v>91.4</v>
      </c>
      <c r="D43" s="23">
        <v>90.27</v>
      </c>
      <c r="E43" s="23">
        <f>SUM(C43+D43)/2</f>
        <v>90.83500000000001</v>
      </c>
      <c r="F43" s="23">
        <f>(B43+C43+D43)/2</f>
        <v>90.83500000000001</v>
      </c>
      <c r="G43" s="23">
        <v>0</v>
      </c>
      <c r="H43" s="23">
        <v>87.2</v>
      </c>
      <c r="I43" s="23">
        <v>88.87</v>
      </c>
      <c r="J43" s="23">
        <f>SUM(H43+I43)/2</f>
        <v>88.035</v>
      </c>
      <c r="K43" s="23">
        <f t="shared" si="6"/>
        <v>88.035</v>
      </c>
      <c r="P43"/>
    </row>
    <row r="44" spans="1:16" ht="15.75">
      <c r="A44" s="5" t="s">
        <v>6</v>
      </c>
      <c r="B44" s="23">
        <v>0</v>
      </c>
      <c r="C44" s="23">
        <v>0</v>
      </c>
      <c r="D44" s="23">
        <v>0</v>
      </c>
      <c r="E44" s="23">
        <f>SUM(C44+D44)/2</f>
        <v>0</v>
      </c>
      <c r="F44" s="23">
        <f>(B44+C44+D44)/2</f>
        <v>0</v>
      </c>
      <c r="G44" s="23">
        <v>0</v>
      </c>
      <c r="H44" s="23">
        <v>0</v>
      </c>
      <c r="I44" s="23">
        <v>0</v>
      </c>
      <c r="J44" s="23">
        <f>SUM(H44+I44)/2</f>
        <v>0</v>
      </c>
      <c r="K44" s="23">
        <f t="shared" si="6"/>
        <v>0</v>
      </c>
      <c r="P44"/>
    </row>
    <row r="45" spans="1:16" ht="15.75">
      <c r="A45" s="5" t="s">
        <v>7</v>
      </c>
      <c r="B45" s="23">
        <f>SUM(B42:B44)</f>
        <v>0</v>
      </c>
      <c r="C45" s="23">
        <f>SUM(C42:C44)</f>
        <v>180</v>
      </c>
      <c r="D45" s="23">
        <f>SUM(D42:D44)</f>
        <v>137.32</v>
      </c>
      <c r="E45" s="23">
        <f>SUM(E42:E44)</f>
        <v>158.66</v>
      </c>
      <c r="F45" s="23">
        <f>(B45+C45+D45)/2</f>
        <v>158.66</v>
      </c>
      <c r="G45" s="23">
        <f>SUM(G42:G44)</f>
        <v>0</v>
      </c>
      <c r="H45" s="23">
        <v>159.65</v>
      </c>
      <c r="I45" s="23">
        <v>133.27</v>
      </c>
      <c r="J45" s="23">
        <f>SUM(J42:J44)</f>
        <v>146.45999999999998</v>
      </c>
      <c r="K45" s="23">
        <f t="shared" si="6"/>
        <v>146.46</v>
      </c>
      <c r="P45"/>
    </row>
    <row r="46" spans="1:16" ht="15.75">
      <c r="A46" s="5" t="s">
        <v>8</v>
      </c>
      <c r="B46" s="23">
        <v>0</v>
      </c>
      <c r="C46" s="23">
        <v>8.759</v>
      </c>
      <c r="D46" s="23">
        <v>8.157</v>
      </c>
      <c r="E46" s="23">
        <f>SUM(C46+D46)/2</f>
        <v>8.458</v>
      </c>
      <c r="F46" s="23">
        <f>(B46+C46+D46)/2</f>
        <v>8.458</v>
      </c>
      <c r="G46" s="23">
        <v>0</v>
      </c>
      <c r="H46" s="23">
        <v>9.367</v>
      </c>
      <c r="I46" s="23">
        <v>8.377</v>
      </c>
      <c r="J46" s="23">
        <f>SUM(H46+I46)/2</f>
        <v>8.872</v>
      </c>
      <c r="K46" s="23">
        <f t="shared" si="6"/>
        <v>8.872</v>
      </c>
      <c r="P46"/>
    </row>
    <row r="47" spans="1:16" ht="15.75">
      <c r="A47" s="5" t="s">
        <v>9</v>
      </c>
      <c r="B47" s="23">
        <f>IF(B46&gt;0,SUM(B45/B46),0)</f>
        <v>0</v>
      </c>
      <c r="C47" s="23">
        <f>IF(C46&gt;0,SUM(C45/C46),0)</f>
        <v>20.55029112912433</v>
      </c>
      <c r="D47" s="23">
        <f>IF(D46&gt;0,SUM(D45/D46),0)</f>
        <v>16.834620571288465</v>
      </c>
      <c r="E47" s="23">
        <f>SUM(E45/E46)</f>
        <v>18.758571766375027</v>
      </c>
      <c r="F47" s="23">
        <f>SUM(F45/F46)</f>
        <v>18.758571766375027</v>
      </c>
      <c r="G47" s="23">
        <f>IF(G46&gt;0,SUM(G45/G46),0)</f>
        <v>0</v>
      </c>
      <c r="H47" s="23">
        <f>IF(H46&gt;0,SUM(H45/H46),0)</f>
        <v>17.04387744208391</v>
      </c>
      <c r="I47" s="23">
        <f>IF(I46&gt;0,SUM(I45/I46),0)</f>
        <v>15.909036647964665</v>
      </c>
      <c r="J47" s="23">
        <f>SUM(J45/J46)</f>
        <v>16.50811541929666</v>
      </c>
      <c r="K47" s="23">
        <f>SUM(K45/K46)</f>
        <v>16.508115419296665</v>
      </c>
      <c r="P47"/>
    </row>
    <row r="48" spans="1:16" ht="15.75">
      <c r="A48" s="5"/>
      <c r="B48" s="30"/>
      <c r="C48" s="30"/>
      <c r="D48" s="26"/>
      <c r="E48" s="26"/>
      <c r="F48" s="26"/>
      <c r="G48" s="26"/>
      <c r="H48" s="26"/>
      <c r="I48" s="26"/>
      <c r="J48" s="26"/>
      <c r="K48" s="26"/>
      <c r="P48"/>
    </row>
    <row r="49" spans="1:16" ht="15.75">
      <c r="A49" s="8" t="s">
        <v>14</v>
      </c>
      <c r="B49" s="25" t="s">
        <v>2</v>
      </c>
      <c r="C49" s="25" t="s">
        <v>3</v>
      </c>
      <c r="D49" s="25" t="s">
        <v>103</v>
      </c>
      <c r="E49" s="25" t="s">
        <v>104</v>
      </c>
      <c r="F49" s="25" t="s">
        <v>105</v>
      </c>
      <c r="G49" s="25" t="s">
        <v>113</v>
      </c>
      <c r="H49" s="25" t="s">
        <v>108</v>
      </c>
      <c r="I49" s="25" t="s">
        <v>109</v>
      </c>
      <c r="J49" s="25" t="s">
        <v>110</v>
      </c>
      <c r="K49" s="25" t="s">
        <v>111</v>
      </c>
      <c r="P49"/>
    </row>
    <row r="50" spans="1:16" ht="15.75">
      <c r="A50" s="29" t="s">
        <v>114</v>
      </c>
      <c r="B50" s="23" t="s">
        <v>112</v>
      </c>
      <c r="C50" s="23" t="s">
        <v>112</v>
      </c>
      <c r="D50" s="23" t="s">
        <v>112</v>
      </c>
      <c r="E50" s="23" t="s">
        <v>112</v>
      </c>
      <c r="F50" s="23" t="s">
        <v>112</v>
      </c>
      <c r="G50" s="23">
        <v>0</v>
      </c>
      <c r="H50" s="23">
        <v>0</v>
      </c>
      <c r="I50" s="23">
        <v>0</v>
      </c>
      <c r="J50" s="23">
        <f>SUM(H50+I50)/2</f>
        <v>0</v>
      </c>
      <c r="K50" s="23">
        <f aca="true" t="shared" si="7" ref="K50:K55">(G50+H50+I50)/2</f>
        <v>0</v>
      </c>
      <c r="P50"/>
    </row>
    <row r="51" spans="1:16" ht="15.75">
      <c r="A51" s="5" t="s">
        <v>4</v>
      </c>
      <c r="B51" s="23">
        <v>0</v>
      </c>
      <c r="C51" s="23">
        <v>68.2</v>
      </c>
      <c r="D51" s="23">
        <v>51.8</v>
      </c>
      <c r="E51" s="23">
        <f>SUM(C51+D51)/2</f>
        <v>60</v>
      </c>
      <c r="F51" s="23">
        <f>(B51+C51+D51)/2</f>
        <v>60</v>
      </c>
      <c r="G51" s="23">
        <v>0</v>
      </c>
      <c r="H51" s="23">
        <v>58.4</v>
      </c>
      <c r="I51" s="23">
        <v>43</v>
      </c>
      <c r="J51" s="23">
        <f>SUM(H51+I51)/2</f>
        <v>50.7</v>
      </c>
      <c r="K51" s="23">
        <f t="shared" si="7"/>
        <v>50.7</v>
      </c>
      <c r="P51"/>
    </row>
    <row r="52" spans="1:16" ht="15.75">
      <c r="A52" s="5" t="s">
        <v>5</v>
      </c>
      <c r="B52" s="23">
        <v>0</v>
      </c>
      <c r="C52" s="23">
        <v>19.32</v>
      </c>
      <c r="D52" s="23">
        <v>15.17</v>
      </c>
      <c r="E52" s="23">
        <f>SUM(C52+D52)/2</f>
        <v>17.245</v>
      </c>
      <c r="F52" s="23">
        <f>(B52+C52+D52)/2</f>
        <v>17.245</v>
      </c>
      <c r="G52" s="23">
        <v>0</v>
      </c>
      <c r="H52" s="23">
        <v>17.77</v>
      </c>
      <c r="I52" s="23">
        <v>8.92</v>
      </c>
      <c r="J52" s="23">
        <f>SUM(H52+I52)/2</f>
        <v>13.344999999999999</v>
      </c>
      <c r="K52" s="23">
        <f t="shared" si="7"/>
        <v>13.344999999999999</v>
      </c>
      <c r="P52"/>
    </row>
    <row r="53" spans="1:16" ht="15.75">
      <c r="A53" s="5" t="s">
        <v>6</v>
      </c>
      <c r="B53" s="23">
        <v>0</v>
      </c>
      <c r="C53" s="23">
        <v>0.08</v>
      </c>
      <c r="D53" s="23">
        <v>0.08</v>
      </c>
      <c r="E53" s="23">
        <f>SUM(C53+D53)/2</f>
        <v>0.08</v>
      </c>
      <c r="F53" s="23">
        <f>(B53+C53+D53)/2</f>
        <v>0.08</v>
      </c>
      <c r="G53" s="23">
        <v>0</v>
      </c>
      <c r="H53" s="23">
        <v>0.5</v>
      </c>
      <c r="I53" s="23">
        <v>0</v>
      </c>
      <c r="J53" s="23">
        <f>SUM(H53+I53)/2</f>
        <v>0.25</v>
      </c>
      <c r="K53" s="23">
        <f t="shared" si="7"/>
        <v>0.25</v>
      </c>
      <c r="P53"/>
    </row>
    <row r="54" spans="1:16" ht="15.75">
      <c r="A54" s="5" t="s">
        <v>7</v>
      </c>
      <c r="B54" s="23">
        <f>SUM(B51:B53)</f>
        <v>0</v>
      </c>
      <c r="C54" s="23">
        <f>SUM(C51:C53)</f>
        <v>87.60000000000001</v>
      </c>
      <c r="D54" s="23">
        <f>SUM(D51:D53)</f>
        <v>67.05</v>
      </c>
      <c r="E54" s="23">
        <f>SUM(E51:E53)</f>
        <v>77.325</v>
      </c>
      <c r="F54" s="23">
        <f>(B54+C54+D54)/2</f>
        <v>77.325</v>
      </c>
      <c r="G54" s="23">
        <f>SUM(G51:G53)</f>
        <v>0</v>
      </c>
      <c r="H54" s="23">
        <v>76.67</v>
      </c>
      <c r="I54" s="23">
        <v>51.92</v>
      </c>
      <c r="J54" s="23">
        <f>SUM(J51:J53)</f>
        <v>64.295</v>
      </c>
      <c r="K54" s="23">
        <f t="shared" si="7"/>
        <v>64.295</v>
      </c>
      <c r="P54"/>
    </row>
    <row r="55" spans="1:16" ht="15.75">
      <c r="A55" s="5" t="s">
        <v>8</v>
      </c>
      <c r="B55" s="23">
        <v>0</v>
      </c>
      <c r="C55" s="23">
        <v>3.851</v>
      </c>
      <c r="D55" s="23">
        <v>3.2</v>
      </c>
      <c r="E55" s="23">
        <f>SUM(C55+D55)/2</f>
        <v>3.5255</v>
      </c>
      <c r="F55" s="23">
        <f>(B55+C55+D55)/2</f>
        <v>3.5255</v>
      </c>
      <c r="G55" s="23">
        <v>0</v>
      </c>
      <c r="H55" s="23">
        <v>4.699</v>
      </c>
      <c r="I55" s="23">
        <v>3.151</v>
      </c>
      <c r="J55" s="23">
        <f>SUM(H55+I55)/2</f>
        <v>3.925</v>
      </c>
      <c r="K55" s="23">
        <f t="shared" si="7"/>
        <v>3.925</v>
      </c>
      <c r="P55"/>
    </row>
    <row r="56" spans="1:16" ht="15.75">
      <c r="A56" s="5" t="s">
        <v>9</v>
      </c>
      <c r="B56" s="23">
        <f>IF(B55&gt;0,SUM(B54/B55),0)</f>
        <v>0</v>
      </c>
      <c r="C56" s="23">
        <f>IF(C55&gt;0,SUM(C54/C55),0)</f>
        <v>22.747338353674373</v>
      </c>
      <c r="D56" s="23">
        <f>IF(D55&gt;0,SUM(D54/D55),0)</f>
        <v>20.953124999999996</v>
      </c>
      <c r="E56" s="23">
        <f>SUM(E54/E55)</f>
        <v>21.93305914054744</v>
      </c>
      <c r="F56" s="23">
        <f>SUM(F54/F55)</f>
        <v>21.93305914054744</v>
      </c>
      <c r="G56" s="23">
        <f>IF(G55&gt;0,SUM(G54/G55),0)</f>
        <v>0</v>
      </c>
      <c r="H56" s="23">
        <f>IF(H55&gt;0,SUM(H54/H55),0)</f>
        <v>16.31623749733986</v>
      </c>
      <c r="I56" s="23">
        <f>IF(I55&gt;0,SUM(I54/I55),0)</f>
        <v>16.477308790860047</v>
      </c>
      <c r="J56" s="23">
        <f>SUM(J54/J55)</f>
        <v>16.380891719745225</v>
      </c>
      <c r="K56" s="23">
        <f>SUM(K54/K55)</f>
        <v>16.380891719745225</v>
      </c>
      <c r="P56"/>
    </row>
    <row r="57" spans="1:16" ht="15.75">
      <c r="A57" s="5"/>
      <c r="B57" s="30"/>
      <c r="C57" s="30"/>
      <c r="D57" s="26"/>
      <c r="E57" s="26"/>
      <c r="F57" s="26"/>
      <c r="G57" s="26"/>
      <c r="H57" s="26"/>
      <c r="I57" s="26"/>
      <c r="J57" s="26"/>
      <c r="K57" s="26"/>
      <c r="P57"/>
    </row>
    <row r="58" spans="1:16" ht="15.75">
      <c r="A58" s="8" t="s">
        <v>15</v>
      </c>
      <c r="B58" s="25" t="s">
        <v>2</v>
      </c>
      <c r="C58" s="25" t="s">
        <v>3</v>
      </c>
      <c r="D58" s="25" t="s">
        <v>103</v>
      </c>
      <c r="E58" s="25" t="s">
        <v>104</v>
      </c>
      <c r="F58" s="25" t="s">
        <v>105</v>
      </c>
      <c r="G58" s="25" t="s">
        <v>113</v>
      </c>
      <c r="H58" s="25" t="s">
        <v>108</v>
      </c>
      <c r="I58" s="25" t="s">
        <v>109</v>
      </c>
      <c r="J58" s="25" t="s">
        <v>110</v>
      </c>
      <c r="K58" s="25" t="s">
        <v>111</v>
      </c>
      <c r="P58"/>
    </row>
    <row r="59" spans="1:16" ht="15.75">
      <c r="A59" s="29" t="s">
        <v>114</v>
      </c>
      <c r="B59" s="23" t="s">
        <v>112</v>
      </c>
      <c r="C59" s="23" t="s">
        <v>112</v>
      </c>
      <c r="D59" s="23" t="s">
        <v>112</v>
      </c>
      <c r="E59" s="23" t="s">
        <v>112</v>
      </c>
      <c r="F59" s="23" t="s">
        <v>112</v>
      </c>
      <c r="G59" s="23">
        <v>0</v>
      </c>
      <c r="H59" s="23">
        <v>0</v>
      </c>
      <c r="I59" s="23">
        <v>0</v>
      </c>
      <c r="J59" s="23">
        <f>SUM(H59+I59)/2</f>
        <v>0</v>
      </c>
      <c r="K59" s="23">
        <f aca="true" t="shared" si="8" ref="K59:K64">(G59+H59+I59)/2</f>
        <v>0</v>
      </c>
      <c r="P59"/>
    </row>
    <row r="60" spans="1:16" ht="15.75">
      <c r="A60" s="5" t="s">
        <v>4</v>
      </c>
      <c r="B60" s="23">
        <v>0</v>
      </c>
      <c r="C60" s="23">
        <v>63.4</v>
      </c>
      <c r="D60" s="23">
        <v>57.4</v>
      </c>
      <c r="E60" s="23">
        <f>SUM(C60+D60)/2</f>
        <v>60.4</v>
      </c>
      <c r="F60" s="23">
        <f>(B60+C60+D60)/2</f>
        <v>60.4</v>
      </c>
      <c r="G60" s="23">
        <v>0</v>
      </c>
      <c r="H60" s="23">
        <v>82.05</v>
      </c>
      <c r="I60" s="23">
        <v>57.6</v>
      </c>
      <c r="J60" s="23">
        <f>SUM(H60+I60)/2</f>
        <v>69.825</v>
      </c>
      <c r="K60" s="23">
        <f t="shared" si="8"/>
        <v>69.825</v>
      </c>
      <c r="P60"/>
    </row>
    <row r="61" spans="1:16" ht="15.75">
      <c r="A61" s="5" t="s">
        <v>5</v>
      </c>
      <c r="B61" s="23">
        <v>0</v>
      </c>
      <c r="C61" s="23">
        <v>164</v>
      </c>
      <c r="D61" s="23">
        <v>163.25</v>
      </c>
      <c r="E61" s="23">
        <f>SUM(C61+D61)/2</f>
        <v>163.625</v>
      </c>
      <c r="F61" s="23">
        <f>(B61+C61+D61)/2</f>
        <v>163.625</v>
      </c>
      <c r="G61" s="23">
        <v>0</v>
      </c>
      <c r="H61" s="23">
        <v>165.6</v>
      </c>
      <c r="I61" s="23">
        <v>196.9</v>
      </c>
      <c r="J61" s="23">
        <f>SUM(H61+I61)/2</f>
        <v>181.25</v>
      </c>
      <c r="K61" s="23">
        <f t="shared" si="8"/>
        <v>181.25</v>
      </c>
      <c r="P61"/>
    </row>
    <row r="62" spans="1:16" ht="15.75">
      <c r="A62" s="5" t="s">
        <v>6</v>
      </c>
      <c r="B62" s="23">
        <v>0</v>
      </c>
      <c r="C62" s="23">
        <v>0</v>
      </c>
      <c r="D62" s="23">
        <v>0</v>
      </c>
      <c r="E62" s="23">
        <f>SUM(C62+D62)/2</f>
        <v>0</v>
      </c>
      <c r="F62" s="23">
        <f>(B62+C62+D62)/2</f>
        <v>0</v>
      </c>
      <c r="G62" s="23">
        <v>0</v>
      </c>
      <c r="H62" s="23">
        <v>0</v>
      </c>
      <c r="I62" s="23">
        <v>0</v>
      </c>
      <c r="J62" s="23">
        <f>SUM(H62+I62)/2</f>
        <v>0</v>
      </c>
      <c r="K62" s="23">
        <f t="shared" si="8"/>
        <v>0</v>
      </c>
      <c r="P62"/>
    </row>
    <row r="63" spans="1:16" ht="15.75">
      <c r="A63" s="5" t="s">
        <v>7</v>
      </c>
      <c r="B63" s="23">
        <f>SUM(B60:B62)</f>
        <v>0</v>
      </c>
      <c r="C63" s="23">
        <f>SUM(C60:C62)</f>
        <v>227.4</v>
      </c>
      <c r="D63" s="23">
        <f>SUM(D60:D62)</f>
        <v>220.65</v>
      </c>
      <c r="E63" s="23">
        <f>SUM(E60:E62)</f>
        <v>224.025</v>
      </c>
      <c r="F63" s="23">
        <f>(B63+C63+D63)/2</f>
        <v>224.025</v>
      </c>
      <c r="G63" s="23">
        <f>SUM(G60:G62)</f>
        <v>0</v>
      </c>
      <c r="H63" s="23">
        <v>247.65</v>
      </c>
      <c r="I63" s="23">
        <v>254.5</v>
      </c>
      <c r="J63" s="23">
        <f>SUM(J60:J62)</f>
        <v>251.075</v>
      </c>
      <c r="K63" s="23">
        <f t="shared" si="8"/>
        <v>251.075</v>
      </c>
      <c r="P63"/>
    </row>
    <row r="64" spans="1:16" ht="15.75">
      <c r="A64" s="5" t="s">
        <v>8</v>
      </c>
      <c r="B64" s="23">
        <v>0</v>
      </c>
      <c r="C64" s="23">
        <v>8.605</v>
      </c>
      <c r="D64" s="23">
        <v>8.377</v>
      </c>
      <c r="E64" s="23">
        <f>SUM(C64+D64)/2</f>
        <v>8.491</v>
      </c>
      <c r="F64" s="23">
        <f>(B64+C64+D64)/2</f>
        <v>8.491</v>
      </c>
      <c r="G64" s="23">
        <v>0</v>
      </c>
      <c r="H64" s="23">
        <v>10.239</v>
      </c>
      <c r="I64" s="23">
        <v>10.048</v>
      </c>
      <c r="J64" s="23">
        <f>SUM(H64+I64)/2</f>
        <v>10.1435</v>
      </c>
      <c r="K64" s="23">
        <f t="shared" si="8"/>
        <v>10.1435</v>
      </c>
      <c r="P64"/>
    </row>
    <row r="65" spans="1:16" ht="15.75">
      <c r="A65" s="5" t="s">
        <v>9</v>
      </c>
      <c r="B65" s="23">
        <f>IF(B64&gt;0,SUM(B63/B64),0)</f>
        <v>0</v>
      </c>
      <c r="C65" s="23">
        <f>IF(C64&gt;0,SUM(C63/C64),0)</f>
        <v>26.42649622312609</v>
      </c>
      <c r="D65" s="23">
        <f>IF(D64&gt;0,SUM(D63/D64),0)</f>
        <v>26.339978512594005</v>
      </c>
      <c r="E65" s="23">
        <f>SUM(E63/E64)</f>
        <v>26.383818160405138</v>
      </c>
      <c r="F65" s="23">
        <f>SUM(F63/F64)</f>
        <v>26.383818160405138</v>
      </c>
      <c r="G65" s="23">
        <f>IF(G64&gt;0,SUM(G63/G64),0)</f>
        <v>0</v>
      </c>
      <c r="H65" s="23">
        <f>IF(H64&gt;0,SUM(H63/H64),0)</f>
        <v>24.18693231760914</v>
      </c>
      <c r="I65" s="23">
        <f>IF(I64&gt;0,SUM(I63/I64),0)</f>
        <v>25.328423566878982</v>
      </c>
      <c r="J65" s="23">
        <f>SUM(J63/J64)</f>
        <v>24.75230443140928</v>
      </c>
      <c r="K65" s="23">
        <f>SUM(K63/K64)</f>
        <v>24.75230443140928</v>
      </c>
      <c r="P65"/>
    </row>
    <row r="66" spans="1:16" ht="15.75">
      <c r="A66" s="5"/>
      <c r="B66" s="30"/>
      <c r="C66" s="30"/>
      <c r="D66" s="26"/>
      <c r="E66" s="26"/>
      <c r="F66" s="26"/>
      <c r="G66" s="26"/>
      <c r="H66" s="26"/>
      <c r="I66" s="26"/>
      <c r="J66" s="26"/>
      <c r="K66" s="26"/>
      <c r="P66"/>
    </row>
    <row r="67" spans="1:16" ht="15.75">
      <c r="A67" s="8" t="s">
        <v>16</v>
      </c>
      <c r="B67" s="25" t="s">
        <v>2</v>
      </c>
      <c r="C67" s="25" t="s">
        <v>3</v>
      </c>
      <c r="D67" s="25" t="s">
        <v>103</v>
      </c>
      <c r="E67" s="25" t="s">
        <v>104</v>
      </c>
      <c r="F67" s="25" t="s">
        <v>105</v>
      </c>
      <c r="G67" s="25" t="s">
        <v>113</v>
      </c>
      <c r="H67" s="25" t="s">
        <v>108</v>
      </c>
      <c r="I67" s="25" t="s">
        <v>109</v>
      </c>
      <c r="J67" s="25" t="s">
        <v>110</v>
      </c>
      <c r="K67" s="25" t="s">
        <v>111</v>
      </c>
      <c r="P67"/>
    </row>
    <row r="68" spans="1:16" ht="15.75">
      <c r="A68" s="29" t="s">
        <v>114</v>
      </c>
      <c r="B68" s="23" t="s">
        <v>112</v>
      </c>
      <c r="C68" s="23" t="s">
        <v>112</v>
      </c>
      <c r="D68" s="23" t="s">
        <v>112</v>
      </c>
      <c r="E68" s="23" t="s">
        <v>112</v>
      </c>
      <c r="F68" s="23" t="s">
        <v>112</v>
      </c>
      <c r="G68" s="23">
        <v>0</v>
      </c>
      <c r="H68" s="23">
        <v>0</v>
      </c>
      <c r="I68" s="23">
        <v>0</v>
      </c>
      <c r="J68" s="23">
        <f>SUM(H68+I68)/2</f>
        <v>0</v>
      </c>
      <c r="K68" s="23">
        <f aca="true" t="shared" si="9" ref="K68:K73">(G68+H68+I68)/2</f>
        <v>0</v>
      </c>
      <c r="P68"/>
    </row>
    <row r="69" spans="1:16" ht="15.75">
      <c r="A69" s="5" t="s">
        <v>4</v>
      </c>
      <c r="B69" s="23">
        <v>0</v>
      </c>
      <c r="C69" s="23">
        <v>23.75</v>
      </c>
      <c r="D69" s="23">
        <v>16.83</v>
      </c>
      <c r="E69" s="23">
        <f>SUM(C69+D69)/2</f>
        <v>20.29</v>
      </c>
      <c r="F69" s="23">
        <f>(B69+C69+D69)/2</f>
        <v>20.29</v>
      </c>
      <c r="G69" s="23">
        <v>0</v>
      </c>
      <c r="H69" s="23">
        <v>34.33</v>
      </c>
      <c r="I69" s="23">
        <v>30.33</v>
      </c>
      <c r="J69" s="23">
        <f>SUM(H69+I69)/2</f>
        <v>32.33</v>
      </c>
      <c r="K69" s="23">
        <f t="shared" si="9"/>
        <v>32.33</v>
      </c>
      <c r="P69"/>
    </row>
    <row r="70" spans="1:16" ht="15.75">
      <c r="A70" s="5" t="s">
        <v>5</v>
      </c>
      <c r="B70" s="23">
        <v>0</v>
      </c>
      <c r="C70" s="23">
        <v>14.4</v>
      </c>
      <c r="D70" s="23">
        <v>19.93</v>
      </c>
      <c r="E70" s="23">
        <f>SUM(C70+D70)/2</f>
        <v>17.165</v>
      </c>
      <c r="F70" s="23">
        <f>(B70+C70+D70)/2</f>
        <v>17.165</v>
      </c>
      <c r="G70" s="23">
        <v>0</v>
      </c>
      <c r="H70" s="23">
        <v>15</v>
      </c>
      <c r="I70" s="23">
        <v>14.27</v>
      </c>
      <c r="J70" s="23">
        <f>SUM(H70+I70)/2</f>
        <v>14.635</v>
      </c>
      <c r="K70" s="23">
        <f t="shared" si="9"/>
        <v>14.635</v>
      </c>
      <c r="P70"/>
    </row>
    <row r="71" spans="1:16" ht="15.75">
      <c r="A71" s="5" t="s">
        <v>6</v>
      </c>
      <c r="B71" s="23">
        <v>0</v>
      </c>
      <c r="C71" s="23">
        <v>0</v>
      </c>
      <c r="D71" s="23">
        <v>0</v>
      </c>
      <c r="E71" s="23">
        <f>SUM(C71+D71)/2</f>
        <v>0</v>
      </c>
      <c r="F71" s="23">
        <f>(B71+C71+D71)/2</f>
        <v>0</v>
      </c>
      <c r="G71" s="23">
        <v>0</v>
      </c>
      <c r="H71" s="23">
        <f>(D71+E71+F71)/2</f>
        <v>0</v>
      </c>
      <c r="I71" s="23">
        <v>0</v>
      </c>
      <c r="J71" s="23">
        <f>SUM(H71+I71)/2</f>
        <v>0</v>
      </c>
      <c r="K71" s="23">
        <f t="shared" si="9"/>
        <v>0</v>
      </c>
      <c r="P71"/>
    </row>
    <row r="72" spans="1:16" ht="15.75">
      <c r="A72" s="5" t="s">
        <v>7</v>
      </c>
      <c r="B72" s="23">
        <f>SUM(B69:B71)</f>
        <v>0</v>
      </c>
      <c r="C72" s="23">
        <f>SUM(C69:C71)</f>
        <v>38.15</v>
      </c>
      <c r="D72" s="23">
        <f>SUM(D69:D71)</f>
        <v>36.76</v>
      </c>
      <c r="E72" s="23">
        <f>SUM(E69:E71)</f>
        <v>37.455</v>
      </c>
      <c r="F72" s="23">
        <f>(B72+C72+D72)/2</f>
        <v>37.455</v>
      </c>
      <c r="G72" s="23">
        <f>SUM(G69:G71)</f>
        <v>0</v>
      </c>
      <c r="H72" s="23">
        <v>49.33</v>
      </c>
      <c r="I72" s="23">
        <v>44.6</v>
      </c>
      <c r="J72" s="23">
        <f>SUM(J69:J71)</f>
        <v>46.964999999999996</v>
      </c>
      <c r="K72" s="23">
        <f t="shared" si="9"/>
        <v>46.965</v>
      </c>
      <c r="P72"/>
    </row>
    <row r="73" spans="1:16" ht="15.75">
      <c r="A73" s="5" t="s">
        <v>8</v>
      </c>
      <c r="B73" s="23">
        <v>0</v>
      </c>
      <c r="C73" s="23">
        <v>1.861</v>
      </c>
      <c r="D73" s="23">
        <v>1.982</v>
      </c>
      <c r="E73" s="23">
        <f>SUM(C73+D73)/2</f>
        <v>1.9215</v>
      </c>
      <c r="F73" s="23">
        <f>(B73+C73+D73)/2</f>
        <v>1.9215</v>
      </c>
      <c r="G73" s="23">
        <v>0</v>
      </c>
      <c r="H73" s="23">
        <v>2.642</v>
      </c>
      <c r="I73" s="23">
        <v>2.65</v>
      </c>
      <c r="J73" s="23">
        <f>SUM(H73+I73)/2</f>
        <v>2.646</v>
      </c>
      <c r="K73" s="23">
        <f t="shared" si="9"/>
        <v>2.646</v>
      </c>
      <c r="P73"/>
    </row>
    <row r="74" spans="1:16" ht="15.75">
      <c r="A74" s="5" t="s">
        <v>9</v>
      </c>
      <c r="B74" s="23">
        <f>IF(B73&gt;0,SUM(B72/B73),0)</f>
        <v>0</v>
      </c>
      <c r="C74" s="23">
        <f>IF(C73&gt;0,SUM(C72/C73),0)</f>
        <v>20.499731327243417</v>
      </c>
      <c r="D74" s="23">
        <f>IF(D73&gt;0,SUM(D72/D73),0)</f>
        <v>18.546922300706356</v>
      </c>
      <c r="E74" s="23">
        <f>SUM(E72/E73)</f>
        <v>19.492583918813427</v>
      </c>
      <c r="F74" s="23">
        <f>SUM(F72/F73)</f>
        <v>19.492583918813427</v>
      </c>
      <c r="G74" s="23">
        <f>IF(G73&gt;0,SUM(G72/G73),0)</f>
        <v>0</v>
      </c>
      <c r="H74" s="23">
        <f>IF(H73&gt;0,SUM(H72/H73),0)</f>
        <v>18.671461014383045</v>
      </c>
      <c r="I74" s="23">
        <f>IF(I73&gt;0,SUM(I72/I73),0)</f>
        <v>16.830188679245285</v>
      </c>
      <c r="J74" s="23">
        <f>SUM(J72/J73)</f>
        <v>17.749433106575964</v>
      </c>
      <c r="K74" s="23">
        <f>SUM(K72/K73)</f>
        <v>17.749433106575967</v>
      </c>
      <c r="P74"/>
    </row>
    <row r="75" spans="1:16" ht="15.75">
      <c r="A75" s="5"/>
      <c r="B75" s="30"/>
      <c r="C75" s="30"/>
      <c r="D75" s="26"/>
      <c r="E75" s="26"/>
      <c r="F75" s="26"/>
      <c r="G75" s="26"/>
      <c r="H75" s="26"/>
      <c r="I75" s="26"/>
      <c r="J75" s="26"/>
      <c r="K75" s="26"/>
      <c r="P75"/>
    </row>
    <row r="76" spans="1:16" ht="15.75">
      <c r="A76" s="8" t="s">
        <v>17</v>
      </c>
      <c r="B76" s="25" t="s">
        <v>2</v>
      </c>
      <c r="C76" s="25" t="s">
        <v>3</v>
      </c>
      <c r="D76" s="25" t="s">
        <v>103</v>
      </c>
      <c r="E76" s="25" t="s">
        <v>104</v>
      </c>
      <c r="F76" s="25" t="s">
        <v>105</v>
      </c>
      <c r="G76" s="25" t="s">
        <v>113</v>
      </c>
      <c r="H76" s="25" t="s">
        <v>108</v>
      </c>
      <c r="I76" s="25" t="s">
        <v>109</v>
      </c>
      <c r="J76" s="25" t="s">
        <v>110</v>
      </c>
      <c r="K76" s="25" t="s">
        <v>111</v>
      </c>
      <c r="P76"/>
    </row>
    <row r="77" spans="1:16" ht="15.75">
      <c r="A77" s="29" t="s">
        <v>114</v>
      </c>
      <c r="B77" s="23" t="s">
        <v>112</v>
      </c>
      <c r="C77" s="23" t="s">
        <v>112</v>
      </c>
      <c r="D77" s="23" t="s">
        <v>112</v>
      </c>
      <c r="E77" s="23" t="s">
        <v>112</v>
      </c>
      <c r="F77" s="23" t="s">
        <v>112</v>
      </c>
      <c r="G77" s="23">
        <v>0</v>
      </c>
      <c r="H77" s="23">
        <v>0</v>
      </c>
      <c r="I77" s="23">
        <v>0</v>
      </c>
      <c r="J77" s="23">
        <f>SUM(H77+I77)/2</f>
        <v>0</v>
      </c>
      <c r="K77" s="23">
        <f aca="true" t="shared" si="10" ref="K77:K82">(G77+H77+I77)/2</f>
        <v>0</v>
      </c>
      <c r="P77"/>
    </row>
    <row r="78" spans="1:16" ht="15.75">
      <c r="A78" s="5" t="s">
        <v>4</v>
      </c>
      <c r="B78" s="23">
        <v>0</v>
      </c>
      <c r="C78" s="23">
        <v>0</v>
      </c>
      <c r="D78" s="23">
        <v>0</v>
      </c>
      <c r="E78" s="23">
        <f>SUM(C78+D78)/2</f>
        <v>0</v>
      </c>
      <c r="F78" s="23">
        <f>(B78+C78+D78)/2</f>
        <v>0</v>
      </c>
      <c r="G78" s="23">
        <v>0</v>
      </c>
      <c r="H78" s="23">
        <f>(D78+E78+F78)/2</f>
        <v>0</v>
      </c>
      <c r="I78" s="23">
        <v>0</v>
      </c>
      <c r="J78" s="23">
        <f>SUM(H78+I78)/2</f>
        <v>0</v>
      </c>
      <c r="K78" s="23">
        <f t="shared" si="10"/>
        <v>0</v>
      </c>
      <c r="P78"/>
    </row>
    <row r="79" spans="1:16" ht="15.75">
      <c r="A79" s="5" t="s">
        <v>5</v>
      </c>
      <c r="B79" s="23">
        <v>0</v>
      </c>
      <c r="C79" s="23">
        <v>86.92</v>
      </c>
      <c r="D79" s="23">
        <v>72.38</v>
      </c>
      <c r="E79" s="23">
        <f>SUM(C79+D79)/2</f>
        <v>79.65</v>
      </c>
      <c r="F79" s="23">
        <f>(B79+C79+D79)/2</f>
        <v>79.65</v>
      </c>
      <c r="G79" s="23">
        <v>0</v>
      </c>
      <c r="H79" s="23">
        <v>102.02</v>
      </c>
      <c r="I79" s="23">
        <v>86.73</v>
      </c>
      <c r="J79" s="23">
        <f>SUM(H79+I79)/2</f>
        <v>94.375</v>
      </c>
      <c r="K79" s="23">
        <f t="shared" si="10"/>
        <v>94.375</v>
      </c>
      <c r="P79"/>
    </row>
    <row r="80" spans="1:16" ht="15.75">
      <c r="A80" s="5" t="s">
        <v>6</v>
      </c>
      <c r="B80" s="23">
        <v>0</v>
      </c>
      <c r="C80" s="23">
        <v>0</v>
      </c>
      <c r="D80" s="23">
        <v>0</v>
      </c>
      <c r="E80" s="23">
        <f>SUM(C80+D80)/2</f>
        <v>0</v>
      </c>
      <c r="F80" s="23">
        <f>(B80+C80+D80)/2</f>
        <v>0</v>
      </c>
      <c r="G80" s="23">
        <v>0</v>
      </c>
      <c r="H80" s="23">
        <f>(D80+E80+F80)/2</f>
        <v>0</v>
      </c>
      <c r="I80" s="23">
        <v>0</v>
      </c>
      <c r="J80" s="23">
        <f>SUM(H80+I80)/2</f>
        <v>0</v>
      </c>
      <c r="K80" s="23">
        <f t="shared" si="10"/>
        <v>0</v>
      </c>
      <c r="P80"/>
    </row>
    <row r="81" spans="1:16" ht="15.75">
      <c r="A81" s="5" t="s">
        <v>7</v>
      </c>
      <c r="B81" s="23">
        <f>SUM(B78:B80)</f>
        <v>0</v>
      </c>
      <c r="C81" s="23">
        <f>SUM(C78:C80)</f>
        <v>86.92</v>
      </c>
      <c r="D81" s="23">
        <f>SUM(D78:D80)</f>
        <v>72.38</v>
      </c>
      <c r="E81" s="23">
        <f>SUM(E78:E80)</f>
        <v>79.65</v>
      </c>
      <c r="F81" s="23">
        <f>(B81+C81+D81)/2</f>
        <v>79.65</v>
      </c>
      <c r="G81" s="23">
        <f>SUM(G78:G80)</f>
        <v>0</v>
      </c>
      <c r="H81" s="23">
        <v>102.02</v>
      </c>
      <c r="I81" s="23">
        <v>86.73</v>
      </c>
      <c r="J81" s="23">
        <f>SUM(J78:J80)</f>
        <v>94.375</v>
      </c>
      <c r="K81" s="23">
        <f t="shared" si="10"/>
        <v>94.375</v>
      </c>
      <c r="P81"/>
    </row>
    <row r="82" spans="1:16" ht="15.75">
      <c r="A82" s="5" t="s">
        <v>8</v>
      </c>
      <c r="B82" s="23">
        <v>0</v>
      </c>
      <c r="C82" s="23">
        <v>4.408</v>
      </c>
      <c r="D82" s="23">
        <v>4.848</v>
      </c>
      <c r="E82" s="23">
        <f>SUM(C82+D82)/2</f>
        <v>4.628</v>
      </c>
      <c r="F82" s="23">
        <f>(B82+C82+D82)/2</f>
        <v>4.628</v>
      </c>
      <c r="G82" s="23">
        <v>0</v>
      </c>
      <c r="H82" s="23">
        <v>6.108</v>
      </c>
      <c r="I82" s="23">
        <v>5.409</v>
      </c>
      <c r="J82" s="23">
        <f>SUM(H82+I82)/2</f>
        <v>5.7585</v>
      </c>
      <c r="K82" s="23">
        <f t="shared" si="10"/>
        <v>5.7585</v>
      </c>
      <c r="P82"/>
    </row>
    <row r="83" spans="1:16" ht="15.75">
      <c r="A83" s="5" t="s">
        <v>9</v>
      </c>
      <c r="B83" s="23">
        <f>IF(B82&gt;0,SUM(B81/B82),0)</f>
        <v>0</v>
      </c>
      <c r="C83" s="23">
        <f>IF(C82&gt;0,SUM(C81/C82),0)</f>
        <v>19.718693284936478</v>
      </c>
      <c r="D83" s="23">
        <f>IF(D82&gt;0,SUM(D81/D82),0)</f>
        <v>14.92986798679868</v>
      </c>
      <c r="E83" s="23">
        <f>SUM(E81/E82)</f>
        <v>17.2104580812446</v>
      </c>
      <c r="F83" s="23">
        <f>SUM(F81/F82)</f>
        <v>17.2104580812446</v>
      </c>
      <c r="G83" s="23">
        <f>IF(G82&gt;0,SUM(G81/G82),0)</f>
        <v>0</v>
      </c>
      <c r="H83" s="23">
        <f>IF(H82&gt;0,SUM(H81/H82),0)</f>
        <v>16.702685003274393</v>
      </c>
      <c r="I83" s="23">
        <f>IF(I82&gt;0,SUM(I81/I82),0)</f>
        <v>16.03438713255685</v>
      </c>
      <c r="J83" s="23">
        <f>SUM(J81/J82)</f>
        <v>16.38881653208301</v>
      </c>
      <c r="K83" s="23">
        <f>SUM(K81/K82)</f>
        <v>16.38881653208301</v>
      </c>
      <c r="P83"/>
    </row>
    <row r="84" spans="1:16" ht="15.75">
      <c r="A84" s="5"/>
      <c r="B84" s="30"/>
      <c r="C84" s="30"/>
      <c r="D84" s="26"/>
      <c r="E84" s="26"/>
      <c r="F84" s="26"/>
      <c r="G84" s="26"/>
      <c r="H84" s="26"/>
      <c r="I84" s="26"/>
      <c r="J84" s="26"/>
      <c r="K84" s="26"/>
      <c r="P84"/>
    </row>
    <row r="85" spans="1:16" ht="15.75">
      <c r="A85" s="8" t="s">
        <v>18</v>
      </c>
      <c r="B85" s="25" t="s">
        <v>2</v>
      </c>
      <c r="C85" s="25" t="s">
        <v>3</v>
      </c>
      <c r="D85" s="25" t="s">
        <v>103</v>
      </c>
      <c r="E85" s="25" t="s">
        <v>104</v>
      </c>
      <c r="F85" s="25" t="s">
        <v>105</v>
      </c>
      <c r="G85" s="25" t="s">
        <v>113</v>
      </c>
      <c r="H85" s="25" t="s">
        <v>108</v>
      </c>
      <c r="I85" s="25" t="s">
        <v>109</v>
      </c>
      <c r="J85" s="25" t="s">
        <v>110</v>
      </c>
      <c r="K85" s="25" t="s">
        <v>111</v>
      </c>
      <c r="P85"/>
    </row>
    <row r="86" spans="1:16" ht="15.75">
      <c r="A86" s="29" t="s">
        <v>114</v>
      </c>
      <c r="B86" s="23" t="s">
        <v>112</v>
      </c>
      <c r="C86" s="23" t="s">
        <v>112</v>
      </c>
      <c r="D86" s="23" t="s">
        <v>112</v>
      </c>
      <c r="E86" s="23" t="s">
        <v>112</v>
      </c>
      <c r="F86" s="23" t="s">
        <v>112</v>
      </c>
      <c r="G86" s="23">
        <v>0</v>
      </c>
      <c r="H86" s="23">
        <v>157.4</v>
      </c>
      <c r="I86" s="23">
        <v>53.6</v>
      </c>
      <c r="J86" s="23">
        <f>SUM(H86+I86)/2</f>
        <v>105.5</v>
      </c>
      <c r="K86" s="23">
        <f aca="true" t="shared" si="11" ref="K86:K91">(G86+H86+I86)/2</f>
        <v>105.5</v>
      </c>
      <c r="P86"/>
    </row>
    <row r="87" spans="1:16" ht="15.75">
      <c r="A87" s="5" t="s">
        <v>4</v>
      </c>
      <c r="B87" s="23">
        <v>0</v>
      </c>
      <c r="C87" s="23">
        <v>472.4</v>
      </c>
      <c r="D87" s="23">
        <v>364.53</v>
      </c>
      <c r="E87" s="23">
        <f>SUM(C87+D87)/2</f>
        <v>418.465</v>
      </c>
      <c r="F87" s="23">
        <f>(B87+C87+D87)/2</f>
        <v>418.465</v>
      </c>
      <c r="G87" s="23">
        <v>0</v>
      </c>
      <c r="H87" s="23">
        <v>319.8</v>
      </c>
      <c r="I87" s="23">
        <v>298</v>
      </c>
      <c r="J87" s="23">
        <f>SUM(H87+I87)/2</f>
        <v>308.9</v>
      </c>
      <c r="K87" s="23">
        <f t="shared" si="11"/>
        <v>308.9</v>
      </c>
      <c r="P87"/>
    </row>
    <row r="88" spans="1:16" ht="15.75">
      <c r="A88" s="5" t="s">
        <v>5</v>
      </c>
      <c r="B88" s="23">
        <v>0</v>
      </c>
      <c r="C88" s="23">
        <v>296.9</v>
      </c>
      <c r="D88" s="23">
        <v>299.35</v>
      </c>
      <c r="E88" s="23">
        <f>SUM(C88+D88)/2</f>
        <v>298.125</v>
      </c>
      <c r="F88" s="23">
        <f>(B88+C88+D88)/2</f>
        <v>298.125</v>
      </c>
      <c r="G88" s="23">
        <v>0</v>
      </c>
      <c r="H88" s="23">
        <v>307.5</v>
      </c>
      <c r="I88" s="23">
        <v>284.45</v>
      </c>
      <c r="J88" s="23">
        <f>SUM(H88+I88)/2</f>
        <v>295.975</v>
      </c>
      <c r="K88" s="23">
        <f t="shared" si="11"/>
        <v>295.975</v>
      </c>
      <c r="P88"/>
    </row>
    <row r="89" spans="1:16" ht="15.75">
      <c r="A89" s="5" t="s">
        <v>6</v>
      </c>
      <c r="B89" s="23">
        <v>0</v>
      </c>
      <c r="C89" s="23">
        <v>37.53</v>
      </c>
      <c r="D89" s="23">
        <v>31.83</v>
      </c>
      <c r="E89" s="23">
        <f>SUM(C89+D89)/2</f>
        <v>34.68</v>
      </c>
      <c r="F89" s="23">
        <f>(B89+C89+D89)/2</f>
        <v>34.68</v>
      </c>
      <c r="G89" s="23">
        <v>0</v>
      </c>
      <c r="H89" s="23">
        <v>31.02</v>
      </c>
      <c r="I89" s="23">
        <v>31.78</v>
      </c>
      <c r="J89" s="23">
        <f>SUM(H89+I89)/2</f>
        <v>31.4</v>
      </c>
      <c r="K89" s="23">
        <f t="shared" si="11"/>
        <v>31.4</v>
      </c>
      <c r="P89"/>
    </row>
    <row r="90" spans="1:16" ht="15.75">
      <c r="A90" s="5" t="s">
        <v>7</v>
      </c>
      <c r="B90" s="23">
        <f>SUM(B87:B89)</f>
        <v>0</v>
      </c>
      <c r="C90" s="23">
        <f>SUM(C87:C89)</f>
        <v>806.8299999999999</v>
      </c>
      <c r="D90" s="23">
        <f>SUM(D87:D89)</f>
        <v>695.71</v>
      </c>
      <c r="E90" s="23">
        <f>SUM(E87:E89)</f>
        <v>751.2699999999999</v>
      </c>
      <c r="F90" s="23">
        <f>(B90+C90+D90)/2</f>
        <v>751.27</v>
      </c>
      <c r="G90" s="23">
        <f>SUM(G87:G89)</f>
        <v>0</v>
      </c>
      <c r="H90" s="23">
        <v>815.72</v>
      </c>
      <c r="I90" s="23">
        <v>667.83</v>
      </c>
      <c r="J90" s="23">
        <f>SUM(J87:J89)</f>
        <v>636.275</v>
      </c>
      <c r="K90" s="23">
        <f t="shared" si="11"/>
        <v>741.7750000000001</v>
      </c>
      <c r="P90"/>
    </row>
    <row r="91" spans="1:16" ht="15.75">
      <c r="A91" s="5" t="s">
        <v>8</v>
      </c>
      <c r="B91" s="23">
        <v>0</v>
      </c>
      <c r="C91" s="23">
        <v>34.143</v>
      </c>
      <c r="D91" s="23">
        <v>32.634</v>
      </c>
      <c r="E91" s="23">
        <f>SUM(C91+D91)/2</f>
        <v>33.3885</v>
      </c>
      <c r="F91" s="23">
        <f>(B91+C91+D91)/2</f>
        <v>33.3885</v>
      </c>
      <c r="G91" s="23">
        <v>0</v>
      </c>
      <c r="H91" s="23">
        <v>37.945</v>
      </c>
      <c r="I91" s="23">
        <v>33.878</v>
      </c>
      <c r="J91" s="23">
        <f>SUM(H91+I91)/2</f>
        <v>35.911500000000004</v>
      </c>
      <c r="K91" s="23">
        <f t="shared" si="11"/>
        <v>35.911500000000004</v>
      </c>
      <c r="P91"/>
    </row>
    <row r="92" spans="1:16" ht="15.75">
      <c r="A92" s="5" t="s">
        <v>9</v>
      </c>
      <c r="B92" s="23">
        <f>IF(B91&gt;0,SUM(B90/B91),0)</f>
        <v>0</v>
      </c>
      <c r="C92" s="23">
        <f>IF(C91&gt;0,SUM(C90/C91),0)</f>
        <v>23.63090531001962</v>
      </c>
      <c r="D92" s="23">
        <f>IF(D91&gt;0,SUM(D90/D91),0)</f>
        <v>21.318563461420606</v>
      </c>
      <c r="E92" s="23">
        <f>SUM(E90/E91)</f>
        <v>22.500861074921</v>
      </c>
      <c r="F92" s="23">
        <f>SUM(F90/F91)</f>
        <v>22.500861074921005</v>
      </c>
      <c r="G92" s="23">
        <f>IF(G91&gt;0,SUM(G90/G91),0)</f>
        <v>0</v>
      </c>
      <c r="H92" s="23">
        <f>IF(H91&gt;0,SUM(H90/H91),0)</f>
        <v>21.497430491500857</v>
      </c>
      <c r="I92" s="23">
        <f>IF(I91&gt;0,SUM(I90/I91),0)</f>
        <v>19.712792962984828</v>
      </c>
      <c r="J92" s="23">
        <f>SUM(J90/J91)</f>
        <v>17.717861966222518</v>
      </c>
      <c r="K92" s="23">
        <f>SUM(K90/K91)</f>
        <v>20.655639558358743</v>
      </c>
      <c r="P92"/>
    </row>
    <row r="93" spans="1:16" ht="15.75">
      <c r="A93" s="5"/>
      <c r="B93" s="30"/>
      <c r="C93" s="30"/>
      <c r="D93" s="26"/>
      <c r="E93" s="26"/>
      <c r="F93" s="26"/>
      <c r="G93" s="26"/>
      <c r="H93" s="26"/>
      <c r="I93" s="26"/>
      <c r="J93" s="26"/>
      <c r="K93" s="26"/>
      <c r="P93"/>
    </row>
    <row r="94" spans="1:16" ht="15.75">
      <c r="A94" s="8" t="s">
        <v>19</v>
      </c>
      <c r="B94" s="25" t="s">
        <v>2</v>
      </c>
      <c r="C94" s="25" t="s">
        <v>3</v>
      </c>
      <c r="D94" s="25" t="s">
        <v>103</v>
      </c>
      <c r="E94" s="25" t="s">
        <v>104</v>
      </c>
      <c r="F94" s="25" t="s">
        <v>105</v>
      </c>
      <c r="G94" s="25" t="s">
        <v>113</v>
      </c>
      <c r="H94" s="25" t="s">
        <v>108</v>
      </c>
      <c r="I94" s="25" t="s">
        <v>109</v>
      </c>
      <c r="J94" s="25" t="s">
        <v>110</v>
      </c>
      <c r="K94" s="25" t="s">
        <v>111</v>
      </c>
      <c r="P94"/>
    </row>
    <row r="95" spans="1:16" ht="15.75">
      <c r="A95" s="29" t="s">
        <v>114</v>
      </c>
      <c r="B95" s="23" t="s">
        <v>112</v>
      </c>
      <c r="C95" s="23" t="s">
        <v>112</v>
      </c>
      <c r="D95" s="23" t="s">
        <v>112</v>
      </c>
      <c r="E95" s="23" t="s">
        <v>112</v>
      </c>
      <c r="F95" s="23" t="s">
        <v>112</v>
      </c>
      <c r="G95" s="23">
        <v>0</v>
      </c>
      <c r="H95" s="23">
        <v>0</v>
      </c>
      <c r="I95" s="23">
        <v>0</v>
      </c>
      <c r="J95" s="23">
        <f>SUM(H95+I95)/2</f>
        <v>0</v>
      </c>
      <c r="K95" s="23">
        <f aca="true" t="shared" si="12" ref="K95:K100">(G95+H95+I95)/2</f>
        <v>0</v>
      </c>
      <c r="P95"/>
    </row>
    <row r="96" spans="1:16" ht="15.75">
      <c r="A96" s="5" t="s">
        <v>4</v>
      </c>
      <c r="B96" s="23">
        <v>0</v>
      </c>
      <c r="C96" s="23">
        <v>0</v>
      </c>
      <c r="D96" s="23">
        <v>0</v>
      </c>
      <c r="E96" s="23">
        <f>SUM(C96+D96)/2</f>
        <v>0</v>
      </c>
      <c r="F96" s="23">
        <f>(B96+C96+D96)/2</f>
        <v>0</v>
      </c>
      <c r="G96" s="23">
        <v>0</v>
      </c>
      <c r="H96" s="23">
        <v>0</v>
      </c>
      <c r="I96" s="23">
        <v>0</v>
      </c>
      <c r="J96" s="23">
        <f>SUM(H96+I96)/2</f>
        <v>0</v>
      </c>
      <c r="K96" s="23">
        <f t="shared" si="12"/>
        <v>0</v>
      </c>
      <c r="P96"/>
    </row>
    <row r="97" spans="1:16" ht="15.75">
      <c r="A97" s="5" t="s">
        <v>5</v>
      </c>
      <c r="B97" s="23">
        <v>0</v>
      </c>
      <c r="C97" s="23">
        <v>0</v>
      </c>
      <c r="D97" s="23">
        <v>0</v>
      </c>
      <c r="E97" s="23">
        <f>SUM(C97+D97)/2</f>
        <v>0</v>
      </c>
      <c r="F97" s="23">
        <f>(B97+C97+D97)/2</f>
        <v>0</v>
      </c>
      <c r="G97" s="23">
        <v>0</v>
      </c>
      <c r="H97" s="23">
        <v>0</v>
      </c>
      <c r="I97" s="23">
        <v>0</v>
      </c>
      <c r="J97" s="23">
        <f>SUM(H97+I97)/2</f>
        <v>0</v>
      </c>
      <c r="K97" s="23">
        <f t="shared" si="12"/>
        <v>0</v>
      </c>
      <c r="P97"/>
    </row>
    <row r="98" spans="1:16" ht="15.75">
      <c r="A98" s="5" t="s">
        <v>6</v>
      </c>
      <c r="B98" s="23">
        <v>0</v>
      </c>
      <c r="C98" s="23">
        <v>0</v>
      </c>
      <c r="D98" s="23">
        <v>0</v>
      </c>
      <c r="E98" s="23">
        <f>SUM(C98+D98)/2</f>
        <v>0</v>
      </c>
      <c r="F98" s="23">
        <f>(B98+C98+D98)/2</f>
        <v>0</v>
      </c>
      <c r="G98" s="23">
        <v>0</v>
      </c>
      <c r="H98" s="23">
        <v>0</v>
      </c>
      <c r="I98" s="23">
        <v>0</v>
      </c>
      <c r="J98" s="23">
        <f>SUM(H98+I98)/2</f>
        <v>0</v>
      </c>
      <c r="K98" s="23">
        <f t="shared" si="12"/>
        <v>0</v>
      </c>
      <c r="P98"/>
    </row>
    <row r="99" spans="1:16" ht="15.75">
      <c r="A99" s="5" t="s">
        <v>7</v>
      </c>
      <c r="B99" s="23">
        <f>SUM(B96:B98)</f>
        <v>0</v>
      </c>
      <c r="C99" s="23">
        <f>SUM(C96:C98)</f>
        <v>0</v>
      </c>
      <c r="D99" s="23">
        <f>SUM(D96:D98)</f>
        <v>0</v>
      </c>
      <c r="E99" s="23">
        <f>SUM(E96:E98)</f>
        <v>0</v>
      </c>
      <c r="F99" s="23">
        <f>(B99+C99+D99)/2</f>
        <v>0</v>
      </c>
      <c r="G99" s="23">
        <f>SUM(G96:G98)</f>
        <v>0</v>
      </c>
      <c r="H99" s="23">
        <v>0</v>
      </c>
      <c r="I99" s="23">
        <v>0</v>
      </c>
      <c r="J99" s="23">
        <f>SUM(J96:J98)</f>
        <v>0</v>
      </c>
      <c r="K99" s="23">
        <f t="shared" si="12"/>
        <v>0</v>
      </c>
      <c r="P99"/>
    </row>
    <row r="100" spans="1:16" ht="15.75">
      <c r="A100" s="5" t="s">
        <v>8</v>
      </c>
      <c r="B100" s="23">
        <v>0</v>
      </c>
      <c r="C100" s="23">
        <v>0</v>
      </c>
      <c r="D100" s="23">
        <v>0</v>
      </c>
      <c r="E100" s="23">
        <f>SUM(C100+D100)/2</f>
        <v>0</v>
      </c>
      <c r="F100" s="23">
        <f>(B100+C100+D100)/2</f>
        <v>0</v>
      </c>
      <c r="G100" s="23">
        <v>0</v>
      </c>
      <c r="H100" s="23">
        <v>0</v>
      </c>
      <c r="I100" s="23">
        <v>0</v>
      </c>
      <c r="J100" s="23">
        <f>SUM(H100+I100)/2</f>
        <v>0</v>
      </c>
      <c r="K100" s="23">
        <f t="shared" si="12"/>
        <v>0</v>
      </c>
      <c r="P100"/>
    </row>
    <row r="101" spans="1:16" ht="15.75">
      <c r="A101" s="5" t="s">
        <v>9</v>
      </c>
      <c r="B101" s="23">
        <f>IF(B100&gt;0,SUM(B99/B100),0)</f>
        <v>0</v>
      </c>
      <c r="C101" s="23">
        <f>IF(C100&gt;0,SUM(C99/C100),0)</f>
        <v>0</v>
      </c>
      <c r="D101" s="23">
        <f>IF(D100&gt;0,SUM(D99/D100),0)</f>
        <v>0</v>
      </c>
      <c r="E101" s="23">
        <v>0</v>
      </c>
      <c r="F101" s="23">
        <v>0</v>
      </c>
      <c r="G101" s="23">
        <f>IF(G100&gt;0,SUM(G99/G100),0)</f>
        <v>0</v>
      </c>
      <c r="H101" s="23">
        <f>IF(H100&gt;0,SUM(H99/H100),0)</f>
        <v>0</v>
      </c>
      <c r="I101" s="23">
        <f>IF(I100&gt;0,SUM(I99/I100),0)</f>
        <v>0</v>
      </c>
      <c r="J101" s="23">
        <v>0</v>
      </c>
      <c r="K101" s="23">
        <v>0</v>
      </c>
      <c r="P101"/>
    </row>
    <row r="102" spans="1:16" ht="15.75">
      <c r="A102" s="5"/>
      <c r="B102" s="30"/>
      <c r="C102" s="30"/>
      <c r="D102" s="26"/>
      <c r="E102" s="26"/>
      <c r="F102" s="26"/>
      <c r="G102" s="26"/>
      <c r="H102" s="26"/>
      <c r="I102" s="26"/>
      <c r="J102" s="26"/>
      <c r="K102" s="26"/>
      <c r="P102"/>
    </row>
    <row r="103" spans="1:16" ht="15.75">
      <c r="A103" s="8" t="s">
        <v>20</v>
      </c>
      <c r="B103" s="25" t="s">
        <v>2</v>
      </c>
      <c r="C103" s="25" t="s">
        <v>3</v>
      </c>
      <c r="D103" s="25" t="s">
        <v>103</v>
      </c>
      <c r="E103" s="25" t="s">
        <v>104</v>
      </c>
      <c r="F103" s="25" t="s">
        <v>105</v>
      </c>
      <c r="G103" s="25" t="s">
        <v>113</v>
      </c>
      <c r="H103" s="25" t="s">
        <v>108</v>
      </c>
      <c r="I103" s="25" t="s">
        <v>109</v>
      </c>
      <c r="J103" s="25" t="s">
        <v>110</v>
      </c>
      <c r="K103" s="25" t="s">
        <v>111</v>
      </c>
      <c r="P103"/>
    </row>
    <row r="104" spans="1:16" ht="15.75">
      <c r="A104" s="29" t="s">
        <v>114</v>
      </c>
      <c r="B104" s="23" t="s">
        <v>112</v>
      </c>
      <c r="C104" s="23" t="s">
        <v>112</v>
      </c>
      <c r="D104" s="23" t="s">
        <v>112</v>
      </c>
      <c r="E104" s="23" t="s">
        <v>112</v>
      </c>
      <c r="F104" s="23" t="s">
        <v>112</v>
      </c>
      <c r="G104" s="23">
        <v>0</v>
      </c>
      <c r="H104" s="23">
        <v>0</v>
      </c>
      <c r="I104" s="23">
        <v>0</v>
      </c>
      <c r="J104" s="23">
        <f>SUM(H104+I104)/2</f>
        <v>0</v>
      </c>
      <c r="K104" s="23">
        <f aca="true" t="shared" si="13" ref="K104:K109">(G104+H104+I104)/2</f>
        <v>0</v>
      </c>
      <c r="P104"/>
    </row>
    <row r="105" spans="1:16" ht="15.75">
      <c r="A105" s="5" t="s">
        <v>4</v>
      </c>
      <c r="B105" s="23">
        <v>0</v>
      </c>
      <c r="C105" s="23">
        <v>10.45</v>
      </c>
      <c r="D105" s="23">
        <v>7.85</v>
      </c>
      <c r="E105" s="23">
        <f>SUM(C105+D105)/2</f>
        <v>9.149999999999999</v>
      </c>
      <c r="F105" s="23">
        <f>(B105+C105+D105)/2</f>
        <v>9.149999999999999</v>
      </c>
      <c r="G105" s="23">
        <v>0</v>
      </c>
      <c r="H105" s="23">
        <v>8.25</v>
      </c>
      <c r="I105" s="23">
        <v>6.4</v>
      </c>
      <c r="J105" s="23">
        <f>SUM(H105+I105)/2</f>
        <v>7.325</v>
      </c>
      <c r="K105" s="23">
        <f t="shared" si="13"/>
        <v>7.325</v>
      </c>
      <c r="P105"/>
    </row>
    <row r="106" spans="1:16" ht="15.75">
      <c r="A106" s="5" t="s">
        <v>5</v>
      </c>
      <c r="B106" s="23">
        <v>0</v>
      </c>
      <c r="C106" s="23">
        <v>0</v>
      </c>
      <c r="D106" s="23">
        <v>0</v>
      </c>
      <c r="E106" s="23">
        <f>SUM(C106+D106)/2</f>
        <v>0</v>
      </c>
      <c r="F106" s="23">
        <f>(B106+C106+D106)/2</f>
        <v>0</v>
      </c>
      <c r="G106" s="23">
        <v>0</v>
      </c>
      <c r="H106" s="23">
        <f>(D106+E106+F106)/2</f>
        <v>0</v>
      </c>
      <c r="I106" s="23">
        <v>0</v>
      </c>
      <c r="J106" s="23">
        <f>SUM(H106+I106)/2</f>
        <v>0</v>
      </c>
      <c r="K106" s="23">
        <f t="shared" si="13"/>
        <v>0</v>
      </c>
      <c r="P106"/>
    </row>
    <row r="107" spans="1:16" ht="15.75">
      <c r="A107" s="5" t="s">
        <v>6</v>
      </c>
      <c r="B107" s="23">
        <v>0</v>
      </c>
      <c r="C107" s="23">
        <v>0</v>
      </c>
      <c r="D107" s="23">
        <v>0</v>
      </c>
      <c r="E107" s="23">
        <f>SUM(C107+D107)/2</f>
        <v>0</v>
      </c>
      <c r="F107" s="23">
        <f>(B107+C107+D107)/2</f>
        <v>0</v>
      </c>
      <c r="G107" s="23">
        <v>0</v>
      </c>
      <c r="H107" s="23">
        <f>(D107+E107+F107)/2</f>
        <v>0</v>
      </c>
      <c r="I107" s="23">
        <v>0</v>
      </c>
      <c r="J107" s="23">
        <f>SUM(H107+I107)/2</f>
        <v>0</v>
      </c>
      <c r="K107" s="23">
        <f t="shared" si="13"/>
        <v>0</v>
      </c>
      <c r="P107"/>
    </row>
    <row r="108" spans="1:16" ht="15.75">
      <c r="A108" s="5" t="s">
        <v>7</v>
      </c>
      <c r="B108" s="23">
        <f>SUM(B105:B107)</f>
        <v>0</v>
      </c>
      <c r="C108" s="23">
        <f>SUM(C105:C107)</f>
        <v>10.45</v>
      </c>
      <c r="D108" s="23">
        <f>SUM(D105:D107)</f>
        <v>7.85</v>
      </c>
      <c r="E108" s="23">
        <f>SUM(E105:E107)</f>
        <v>9.149999999999999</v>
      </c>
      <c r="F108" s="23">
        <f>(B108+C108+D108)/2</f>
        <v>9.149999999999999</v>
      </c>
      <c r="G108" s="23">
        <f>SUM(G105:G107)</f>
        <v>0</v>
      </c>
      <c r="H108" s="23">
        <v>8.25</v>
      </c>
      <c r="I108" s="23">
        <v>6.4</v>
      </c>
      <c r="J108" s="23">
        <f>SUM(J105:J107)</f>
        <v>7.325</v>
      </c>
      <c r="K108" s="23">
        <f t="shared" si="13"/>
        <v>7.325</v>
      </c>
      <c r="P108"/>
    </row>
    <row r="109" spans="1:16" ht="15.75">
      <c r="A109" s="5" t="s">
        <v>8</v>
      </c>
      <c r="B109" s="23">
        <v>0</v>
      </c>
      <c r="C109" s="23">
        <v>0.5</v>
      </c>
      <c r="D109" s="23">
        <v>0.45</v>
      </c>
      <c r="E109" s="23">
        <f>SUM(C109+D109)/2</f>
        <v>0.475</v>
      </c>
      <c r="F109" s="23">
        <f>(B109+C109+D109)/2</f>
        <v>0.475</v>
      </c>
      <c r="G109" s="23">
        <v>0</v>
      </c>
      <c r="H109" s="23">
        <v>0.533</v>
      </c>
      <c r="I109" s="23">
        <v>0.45</v>
      </c>
      <c r="J109" s="23">
        <f>SUM(H109+I109)/2</f>
        <v>0.49150000000000005</v>
      </c>
      <c r="K109" s="23">
        <f t="shared" si="13"/>
        <v>0.49150000000000005</v>
      </c>
      <c r="P109"/>
    </row>
    <row r="110" spans="1:16" ht="15.75">
      <c r="A110" s="5" t="s">
        <v>9</v>
      </c>
      <c r="B110" s="23">
        <f>IF(B109&gt;0,SUM(B108/B109),0)</f>
        <v>0</v>
      </c>
      <c r="C110" s="23">
        <f>IF(C109&gt;0,SUM(C108/C109),0)</f>
        <v>20.9</v>
      </c>
      <c r="D110" s="23">
        <f>IF(D109&gt;0,SUM(D108/D109),0)</f>
        <v>17.444444444444443</v>
      </c>
      <c r="E110" s="23">
        <f>SUM(E108/E109)</f>
        <v>19.26315789473684</v>
      </c>
      <c r="F110" s="23">
        <f>SUM(F108/F109)</f>
        <v>19.26315789473684</v>
      </c>
      <c r="G110" s="23">
        <f>IF(G109&gt;0,SUM(G108/G109),0)</f>
        <v>0</v>
      </c>
      <c r="H110" s="23">
        <f>IF(H109&gt;0,SUM(H108/H109),0)</f>
        <v>15.47842401500938</v>
      </c>
      <c r="I110" s="23">
        <f>IF(I109&gt;0,SUM(I108/I109),0)</f>
        <v>14.222222222222223</v>
      </c>
      <c r="J110" s="23">
        <f>SUM(J108/J109)</f>
        <v>14.903357070193286</v>
      </c>
      <c r="K110" s="23">
        <f>SUM(K108/K109)</f>
        <v>14.903357070193286</v>
      </c>
      <c r="P110"/>
    </row>
    <row r="111" spans="1:16" ht="15.75">
      <c r="A111" s="5"/>
      <c r="B111" s="30"/>
      <c r="C111" s="30"/>
      <c r="D111" s="26"/>
      <c r="E111" s="26"/>
      <c r="F111" s="26"/>
      <c r="G111" s="26"/>
      <c r="H111" s="26"/>
      <c r="I111" s="26"/>
      <c r="J111" s="26"/>
      <c r="K111" s="26"/>
      <c r="P111"/>
    </row>
    <row r="112" spans="1:16" ht="15.75">
      <c r="A112" s="8" t="s">
        <v>21</v>
      </c>
      <c r="B112" s="25" t="s">
        <v>2</v>
      </c>
      <c r="C112" s="25" t="s">
        <v>3</v>
      </c>
      <c r="D112" s="25" t="s">
        <v>103</v>
      </c>
      <c r="E112" s="25" t="s">
        <v>104</v>
      </c>
      <c r="F112" s="25" t="s">
        <v>105</v>
      </c>
      <c r="G112" s="25" t="s">
        <v>113</v>
      </c>
      <c r="H112" s="25" t="s">
        <v>108</v>
      </c>
      <c r="I112" s="25" t="s">
        <v>109</v>
      </c>
      <c r="J112" s="25" t="s">
        <v>110</v>
      </c>
      <c r="K112" s="25" t="s">
        <v>111</v>
      </c>
      <c r="P112"/>
    </row>
    <row r="113" spans="1:16" ht="15.75">
      <c r="A113" s="29" t="s">
        <v>114</v>
      </c>
      <c r="B113" s="23" t="s">
        <v>112</v>
      </c>
      <c r="C113" s="23" t="s">
        <v>112</v>
      </c>
      <c r="D113" s="23" t="s">
        <v>112</v>
      </c>
      <c r="E113" s="23" t="s">
        <v>112</v>
      </c>
      <c r="F113" s="23" t="s">
        <v>112</v>
      </c>
      <c r="G113" s="23">
        <v>0</v>
      </c>
      <c r="H113" s="23">
        <v>0</v>
      </c>
      <c r="I113" s="23">
        <v>0</v>
      </c>
      <c r="J113" s="23">
        <f>SUM(H113+I113)/2</f>
        <v>0</v>
      </c>
      <c r="K113" s="23">
        <f aca="true" t="shared" si="14" ref="K113:K118">(G113+H113+I113)/2</f>
        <v>0</v>
      </c>
      <c r="P113"/>
    </row>
    <row r="114" spans="1:16" ht="15.75">
      <c r="A114" s="5" t="s">
        <v>4</v>
      </c>
      <c r="B114" s="23">
        <v>0</v>
      </c>
      <c r="C114" s="23">
        <v>121.6</v>
      </c>
      <c r="D114" s="23">
        <v>129.6</v>
      </c>
      <c r="E114" s="23">
        <f>SUM(C114+D114)/2</f>
        <v>125.6</v>
      </c>
      <c r="F114" s="23">
        <f>(B114+C114+D114)/2</f>
        <v>125.6</v>
      </c>
      <c r="G114" s="23">
        <v>0</v>
      </c>
      <c r="H114" s="23">
        <v>149.2</v>
      </c>
      <c r="I114" s="23">
        <v>145.4</v>
      </c>
      <c r="J114" s="23">
        <f>SUM(H114+I114)/2</f>
        <v>147.3</v>
      </c>
      <c r="K114" s="23">
        <f t="shared" si="14"/>
        <v>147.3</v>
      </c>
      <c r="P114"/>
    </row>
    <row r="115" spans="1:16" ht="15.75">
      <c r="A115" s="5" t="s">
        <v>5</v>
      </c>
      <c r="B115" s="23">
        <v>0</v>
      </c>
      <c r="C115" s="23">
        <v>84.85</v>
      </c>
      <c r="D115" s="23">
        <v>76.45</v>
      </c>
      <c r="E115" s="23">
        <f>SUM(C115+D115)/2</f>
        <v>80.65</v>
      </c>
      <c r="F115" s="23">
        <f>(B115+C115+D115)/2</f>
        <v>80.65</v>
      </c>
      <c r="G115" s="23">
        <v>0</v>
      </c>
      <c r="H115" s="23">
        <v>87.8</v>
      </c>
      <c r="I115" s="23">
        <v>69.65</v>
      </c>
      <c r="J115" s="23">
        <f>SUM(H115+I115)/2</f>
        <v>78.725</v>
      </c>
      <c r="K115" s="23">
        <f t="shared" si="14"/>
        <v>78.725</v>
      </c>
      <c r="P115"/>
    </row>
    <row r="116" spans="1:16" ht="15.75">
      <c r="A116" s="5" t="s">
        <v>6</v>
      </c>
      <c r="B116" s="23">
        <v>0</v>
      </c>
      <c r="C116" s="23">
        <v>0</v>
      </c>
      <c r="D116" s="23">
        <v>0</v>
      </c>
      <c r="E116" s="23">
        <f>SUM(C116+D116)/2</f>
        <v>0</v>
      </c>
      <c r="F116" s="23">
        <f>(B116+C116+D116)/2</f>
        <v>0</v>
      </c>
      <c r="G116" s="23">
        <v>0</v>
      </c>
      <c r="H116" s="23">
        <v>0</v>
      </c>
      <c r="I116" s="23">
        <v>0</v>
      </c>
      <c r="J116" s="23">
        <f>SUM(H116+I116)/2</f>
        <v>0</v>
      </c>
      <c r="K116" s="23">
        <f t="shared" si="14"/>
        <v>0</v>
      </c>
      <c r="P116"/>
    </row>
    <row r="117" spans="1:16" ht="15.75">
      <c r="A117" s="5" t="s">
        <v>7</v>
      </c>
      <c r="B117" s="23">
        <f>SUM(B114:B116)</f>
        <v>0</v>
      </c>
      <c r="C117" s="23">
        <f>SUM(C114:C116)</f>
        <v>206.45</v>
      </c>
      <c r="D117" s="23">
        <f>SUM(D114:D116)</f>
        <v>206.05</v>
      </c>
      <c r="E117" s="23">
        <f>SUM(E114:E116)</f>
        <v>206.25</v>
      </c>
      <c r="F117" s="23">
        <f>(B117+C117+D117)/2</f>
        <v>206.25</v>
      </c>
      <c r="G117" s="23">
        <f>SUM(G114:G116)</f>
        <v>0</v>
      </c>
      <c r="H117" s="23">
        <v>237</v>
      </c>
      <c r="I117" s="23">
        <v>215.05</v>
      </c>
      <c r="J117" s="23">
        <f>SUM(J114:J116)</f>
        <v>226.025</v>
      </c>
      <c r="K117" s="23">
        <f t="shared" si="14"/>
        <v>226.025</v>
      </c>
      <c r="P117"/>
    </row>
    <row r="118" spans="1:16" ht="15.75">
      <c r="A118" s="5" t="s">
        <v>8</v>
      </c>
      <c r="B118" s="23">
        <v>0</v>
      </c>
      <c r="C118" s="23">
        <v>5.351</v>
      </c>
      <c r="D118" s="23">
        <v>5.9</v>
      </c>
      <c r="E118" s="23">
        <f>SUM(C118+D118)/2</f>
        <v>5.625500000000001</v>
      </c>
      <c r="F118" s="23">
        <f>(B118+C118+D118)/2</f>
        <v>5.625500000000001</v>
      </c>
      <c r="G118" s="23">
        <v>0</v>
      </c>
      <c r="H118" s="23">
        <v>8.15</v>
      </c>
      <c r="I118" s="23">
        <v>6.9</v>
      </c>
      <c r="J118" s="23">
        <f>SUM(H118+I118)/2</f>
        <v>7.525</v>
      </c>
      <c r="K118" s="23">
        <f t="shared" si="14"/>
        <v>7.525</v>
      </c>
      <c r="P118"/>
    </row>
    <row r="119" spans="1:16" ht="15.75">
      <c r="A119" s="5" t="s">
        <v>9</v>
      </c>
      <c r="B119" s="23">
        <f>IF(B118&gt;0,SUM(B117/B118),0)</f>
        <v>0</v>
      </c>
      <c r="C119" s="23">
        <f>IF(C118&gt;0,SUM(C117/C118),0)</f>
        <v>38.58157353765651</v>
      </c>
      <c r="D119" s="23">
        <f>IF(D118&gt;0,SUM(D117/D118),0)</f>
        <v>34.92372881355932</v>
      </c>
      <c r="E119" s="23">
        <f>SUM(E117/E118)</f>
        <v>36.66340769709359</v>
      </c>
      <c r="F119" s="23">
        <f>SUM(F117/F118)</f>
        <v>36.66340769709359</v>
      </c>
      <c r="G119" s="23">
        <f>IF(G118&gt;0,SUM(G117/G118),0)</f>
        <v>0</v>
      </c>
      <c r="H119" s="23">
        <f>IF(H118&gt;0,SUM(H117/H118),0)</f>
        <v>29.07975460122699</v>
      </c>
      <c r="I119" s="23">
        <f>IF(I118&gt;0,SUM(I117/I118),0)</f>
        <v>31.166666666666668</v>
      </c>
      <c r="J119" s="23">
        <f>SUM(J117/J118)</f>
        <v>30.036544850498338</v>
      </c>
      <c r="K119" s="23">
        <f>SUM(K117/K118)</f>
        <v>30.036544850498338</v>
      </c>
      <c r="P119"/>
    </row>
    <row r="120" spans="1:16" ht="15.75">
      <c r="A120" s="5"/>
      <c r="B120" s="30"/>
      <c r="C120" s="30"/>
      <c r="D120" s="26"/>
      <c r="E120" s="26"/>
      <c r="F120" s="26"/>
      <c r="G120" s="26"/>
      <c r="H120" s="26"/>
      <c r="I120" s="26"/>
      <c r="J120" s="26"/>
      <c r="K120" s="26"/>
      <c r="P120"/>
    </row>
    <row r="121" spans="1:16" ht="15.75">
      <c r="A121" s="8" t="s">
        <v>22</v>
      </c>
      <c r="B121" s="25" t="s">
        <v>2</v>
      </c>
      <c r="C121" s="25" t="s">
        <v>3</v>
      </c>
      <c r="D121" s="25" t="s">
        <v>103</v>
      </c>
      <c r="E121" s="25" t="s">
        <v>104</v>
      </c>
      <c r="F121" s="25" t="s">
        <v>105</v>
      </c>
      <c r="G121" s="25" t="s">
        <v>113</v>
      </c>
      <c r="H121" s="25" t="s">
        <v>108</v>
      </c>
      <c r="I121" s="25" t="s">
        <v>109</v>
      </c>
      <c r="J121" s="25" t="s">
        <v>110</v>
      </c>
      <c r="K121" s="25" t="s">
        <v>111</v>
      </c>
      <c r="P121"/>
    </row>
    <row r="122" spans="1:16" ht="15.75">
      <c r="A122" s="29" t="s">
        <v>114</v>
      </c>
      <c r="B122" s="23" t="s">
        <v>112</v>
      </c>
      <c r="C122" s="23" t="s">
        <v>112</v>
      </c>
      <c r="D122" s="23" t="s">
        <v>112</v>
      </c>
      <c r="E122" s="23" t="s">
        <v>112</v>
      </c>
      <c r="F122" s="23" t="s">
        <v>112</v>
      </c>
      <c r="G122" s="23">
        <v>0</v>
      </c>
      <c r="H122" s="23">
        <v>0</v>
      </c>
      <c r="I122" s="23">
        <v>0</v>
      </c>
      <c r="J122" s="23">
        <f>SUM(H122+I122)/2</f>
        <v>0</v>
      </c>
      <c r="K122" s="23">
        <f aca="true" t="shared" si="15" ref="K122:K127">(G122+H122+I122)/2</f>
        <v>0</v>
      </c>
      <c r="P122"/>
    </row>
    <row r="123" spans="1:16" ht="15.75">
      <c r="A123" s="5" t="s">
        <v>4</v>
      </c>
      <c r="B123" s="23">
        <v>0</v>
      </c>
      <c r="C123" s="23">
        <v>94.4</v>
      </c>
      <c r="D123" s="23">
        <v>108.2</v>
      </c>
      <c r="E123" s="23">
        <f>SUM(C123+D123)/2</f>
        <v>101.30000000000001</v>
      </c>
      <c r="F123" s="23">
        <f>(B123+C123+D123)/2</f>
        <v>101.30000000000001</v>
      </c>
      <c r="G123" s="23">
        <v>0</v>
      </c>
      <c r="H123" s="23">
        <v>116.4</v>
      </c>
      <c r="I123" s="23">
        <v>108.8</v>
      </c>
      <c r="J123" s="23">
        <f>SUM(H123+I123)/2</f>
        <v>112.6</v>
      </c>
      <c r="K123" s="23">
        <f t="shared" si="15"/>
        <v>112.6</v>
      </c>
      <c r="P123"/>
    </row>
    <row r="124" spans="1:16" ht="15.75">
      <c r="A124" s="5" t="s">
        <v>5</v>
      </c>
      <c r="B124" s="23">
        <v>0</v>
      </c>
      <c r="C124" s="23">
        <v>287.8</v>
      </c>
      <c r="D124" s="23">
        <v>285.4</v>
      </c>
      <c r="E124" s="23">
        <f>SUM(C124+D124)/2</f>
        <v>286.6</v>
      </c>
      <c r="F124" s="23">
        <f>(B124+C124+D124)/2</f>
        <v>286.6</v>
      </c>
      <c r="G124" s="23">
        <v>0</v>
      </c>
      <c r="H124" s="23">
        <v>327.2</v>
      </c>
      <c r="I124" s="23">
        <v>268.8</v>
      </c>
      <c r="J124" s="23">
        <f>SUM(H124+I124)/2</f>
        <v>298</v>
      </c>
      <c r="K124" s="23">
        <f t="shared" si="15"/>
        <v>298</v>
      </c>
      <c r="P124"/>
    </row>
    <row r="125" spans="1:16" ht="15.75">
      <c r="A125" s="5" t="s">
        <v>6</v>
      </c>
      <c r="B125" s="23">
        <v>0</v>
      </c>
      <c r="C125" s="23">
        <v>11.83</v>
      </c>
      <c r="D125" s="23">
        <v>9.33</v>
      </c>
      <c r="E125" s="23">
        <f>SUM(C125+D125)/2</f>
        <v>10.58</v>
      </c>
      <c r="F125" s="23">
        <f>(B125+C125+D125)/2</f>
        <v>10.58</v>
      </c>
      <c r="G125" s="23">
        <v>0</v>
      </c>
      <c r="H125" s="23">
        <v>8.23</v>
      </c>
      <c r="I125" s="23">
        <v>6.95</v>
      </c>
      <c r="J125" s="23">
        <f>SUM(H125+I125)/2</f>
        <v>7.59</v>
      </c>
      <c r="K125" s="23">
        <f t="shared" si="15"/>
        <v>7.59</v>
      </c>
      <c r="P125"/>
    </row>
    <row r="126" spans="1:16" ht="15.75">
      <c r="A126" s="5" t="s">
        <v>7</v>
      </c>
      <c r="B126" s="23">
        <f>SUM(B123:B125)</f>
        <v>0</v>
      </c>
      <c r="C126" s="23">
        <f>SUM(C123:C125)</f>
        <v>394.03000000000003</v>
      </c>
      <c r="D126" s="23">
        <f>SUM(D123:D125)</f>
        <v>402.92999999999995</v>
      </c>
      <c r="E126" s="23">
        <f>SUM(E123:E125)</f>
        <v>398.48</v>
      </c>
      <c r="F126" s="23">
        <f>(B126+C126+D126)/2</f>
        <v>398.48</v>
      </c>
      <c r="G126" s="23">
        <f>SUM(G123:G125)</f>
        <v>0</v>
      </c>
      <c r="H126" s="23">
        <v>451.83</v>
      </c>
      <c r="I126" s="23">
        <v>384.55</v>
      </c>
      <c r="J126" s="23">
        <f>SUM(J123:J125)</f>
        <v>418.19</v>
      </c>
      <c r="K126" s="23">
        <f t="shared" si="15"/>
        <v>418.19</v>
      </c>
      <c r="P126"/>
    </row>
    <row r="127" spans="1:16" ht="15.75">
      <c r="A127" s="5" t="s">
        <v>8</v>
      </c>
      <c r="B127" s="23">
        <v>0</v>
      </c>
      <c r="C127" s="23">
        <v>7.449</v>
      </c>
      <c r="D127" s="23">
        <v>8.174</v>
      </c>
      <c r="E127" s="23">
        <f>SUM(C127+D127)/2</f>
        <v>7.8115</v>
      </c>
      <c r="F127" s="23">
        <f>(B127+C127+D127)/2</f>
        <v>7.8115</v>
      </c>
      <c r="G127" s="23">
        <v>0</v>
      </c>
      <c r="H127" s="23">
        <v>9.689</v>
      </c>
      <c r="I127" s="23">
        <v>7.955</v>
      </c>
      <c r="J127" s="23">
        <f>SUM(H127+I127)/2</f>
        <v>8.822</v>
      </c>
      <c r="K127" s="23">
        <f t="shared" si="15"/>
        <v>8.822</v>
      </c>
      <c r="P127"/>
    </row>
    <row r="128" spans="1:16" ht="15.75">
      <c r="A128" s="5" t="s">
        <v>9</v>
      </c>
      <c r="B128" s="23">
        <f>IF(B127&gt;0,SUM(B126/B127),0)</f>
        <v>0</v>
      </c>
      <c r="C128" s="23">
        <f>IF(C127&gt;0,SUM(C126/C127),0)</f>
        <v>52.897033158813265</v>
      </c>
      <c r="D128" s="23">
        <f>IF(D127&gt;0,SUM(D126/D127),0)</f>
        <v>49.294103254220694</v>
      </c>
      <c r="E128" s="23">
        <f>SUM(E126/E127)</f>
        <v>51.01196953210011</v>
      </c>
      <c r="F128" s="23">
        <f>SUM(F126/F127)</f>
        <v>51.01196953210011</v>
      </c>
      <c r="G128" s="23">
        <f>IF(G127&gt;0,SUM(G126/G127),0)</f>
        <v>0</v>
      </c>
      <c r="H128" s="23">
        <f>IF(H127&gt;0,SUM(H126/H127),0)</f>
        <v>46.63329548973062</v>
      </c>
      <c r="I128" s="23">
        <f>IF(I127&gt;0,SUM(I126/I127),0)</f>
        <v>48.34066624764299</v>
      </c>
      <c r="J128" s="23">
        <f>SUM(J126/J127)</f>
        <v>47.403083201088194</v>
      </c>
      <c r="K128" s="23">
        <f>SUM(K126/K127)</f>
        <v>47.403083201088194</v>
      </c>
      <c r="P128"/>
    </row>
    <row r="129" spans="1:16" ht="15.75">
      <c r="A129" s="5"/>
      <c r="B129" s="30"/>
      <c r="C129" s="30"/>
      <c r="D129" s="26"/>
      <c r="E129" s="26"/>
      <c r="F129" s="26"/>
      <c r="G129" s="26"/>
      <c r="H129" s="26"/>
      <c r="I129" s="26"/>
      <c r="J129" s="26"/>
      <c r="K129" s="26"/>
      <c r="P129"/>
    </row>
    <row r="130" spans="1:16" ht="15.75">
      <c r="A130" s="8" t="s">
        <v>23</v>
      </c>
      <c r="B130" s="25" t="s">
        <v>2</v>
      </c>
      <c r="C130" s="25" t="s">
        <v>3</v>
      </c>
      <c r="D130" s="25" t="s">
        <v>103</v>
      </c>
      <c r="E130" s="25" t="s">
        <v>104</v>
      </c>
      <c r="F130" s="25" t="s">
        <v>105</v>
      </c>
      <c r="G130" s="25" t="s">
        <v>113</v>
      </c>
      <c r="H130" s="25" t="s">
        <v>108</v>
      </c>
      <c r="I130" s="25" t="s">
        <v>109</v>
      </c>
      <c r="J130" s="25" t="s">
        <v>110</v>
      </c>
      <c r="K130" s="25" t="s">
        <v>111</v>
      </c>
      <c r="P130"/>
    </row>
    <row r="131" spans="1:16" ht="15.75">
      <c r="A131" s="29" t="s">
        <v>114</v>
      </c>
      <c r="B131" s="23" t="s">
        <v>112</v>
      </c>
      <c r="C131" s="23" t="s">
        <v>112</v>
      </c>
      <c r="D131" s="23" t="s">
        <v>112</v>
      </c>
      <c r="E131" s="23" t="s">
        <v>112</v>
      </c>
      <c r="F131" s="23" t="s">
        <v>112</v>
      </c>
      <c r="G131" s="23">
        <v>0</v>
      </c>
      <c r="H131" s="23">
        <v>0</v>
      </c>
      <c r="I131" s="23">
        <v>0</v>
      </c>
      <c r="J131" s="23">
        <f>SUM(H131+I131)/2</f>
        <v>0</v>
      </c>
      <c r="K131" s="23">
        <f aca="true" t="shared" si="16" ref="K131:K136">(G131+H131+I131)/2</f>
        <v>0</v>
      </c>
      <c r="P131"/>
    </row>
    <row r="132" spans="1:16" ht="15.75">
      <c r="A132" s="5" t="s">
        <v>4</v>
      </c>
      <c r="B132" s="23">
        <v>0</v>
      </c>
      <c r="C132" s="23">
        <v>0</v>
      </c>
      <c r="D132" s="23">
        <v>0</v>
      </c>
      <c r="E132" s="23">
        <f>SUM(C132+D132)/2</f>
        <v>0</v>
      </c>
      <c r="F132" s="23">
        <f>(B132+C132+D132)/2</f>
        <v>0</v>
      </c>
      <c r="G132" s="23">
        <v>0</v>
      </c>
      <c r="H132" s="23">
        <v>0</v>
      </c>
      <c r="I132" s="23">
        <v>0</v>
      </c>
      <c r="J132" s="23">
        <f>SUM(H132+I132)/2</f>
        <v>0</v>
      </c>
      <c r="K132" s="23">
        <f t="shared" si="16"/>
        <v>0</v>
      </c>
      <c r="P132"/>
    </row>
    <row r="133" spans="1:16" ht="15.75">
      <c r="A133" s="5" t="s">
        <v>5</v>
      </c>
      <c r="B133" s="23">
        <v>0</v>
      </c>
      <c r="C133" s="23">
        <v>55.83</v>
      </c>
      <c r="D133" s="23">
        <v>53.53</v>
      </c>
      <c r="E133" s="23">
        <f>SUM(C133+D133)/2</f>
        <v>54.68</v>
      </c>
      <c r="F133" s="23">
        <f>(B133+C133+D133)/2</f>
        <v>54.68</v>
      </c>
      <c r="G133" s="23">
        <v>0</v>
      </c>
      <c r="H133" s="23">
        <v>43.8</v>
      </c>
      <c r="I133" s="23">
        <v>36.87</v>
      </c>
      <c r="J133" s="23">
        <f>SUM(H133+I133)/2</f>
        <v>40.334999999999994</v>
      </c>
      <c r="K133" s="23">
        <f t="shared" si="16"/>
        <v>40.334999999999994</v>
      </c>
      <c r="P133"/>
    </row>
    <row r="134" spans="1:16" ht="15.75">
      <c r="A134" s="5" t="s">
        <v>6</v>
      </c>
      <c r="B134" s="23">
        <v>0</v>
      </c>
      <c r="C134" s="23">
        <v>0</v>
      </c>
      <c r="D134" s="23">
        <v>0</v>
      </c>
      <c r="E134" s="23">
        <f>SUM(C134+D134)/2</f>
        <v>0</v>
      </c>
      <c r="F134" s="23">
        <f>(B134+C134+D134)/2</f>
        <v>0</v>
      </c>
      <c r="G134" s="23">
        <v>0</v>
      </c>
      <c r="H134" s="23">
        <v>0</v>
      </c>
      <c r="I134" s="23">
        <v>0</v>
      </c>
      <c r="J134" s="23">
        <f>SUM(H134+I134)/2</f>
        <v>0</v>
      </c>
      <c r="K134" s="23">
        <f t="shared" si="16"/>
        <v>0</v>
      </c>
      <c r="P134"/>
    </row>
    <row r="135" spans="1:16" ht="15.75">
      <c r="A135" s="5" t="s">
        <v>7</v>
      </c>
      <c r="B135" s="23">
        <f>SUM(B132:B134)</f>
        <v>0</v>
      </c>
      <c r="C135" s="23">
        <f>SUM(C132:C134)</f>
        <v>55.83</v>
      </c>
      <c r="D135" s="23">
        <f>SUM(D132:D134)</f>
        <v>53.53</v>
      </c>
      <c r="E135" s="23">
        <f>SUM(E132:E134)</f>
        <v>54.68</v>
      </c>
      <c r="F135" s="23">
        <f>(B135+C135+D135)/2</f>
        <v>54.68</v>
      </c>
      <c r="G135" s="23">
        <f>SUM(G132:G134)</f>
        <v>0</v>
      </c>
      <c r="H135" s="23">
        <v>43.8</v>
      </c>
      <c r="I135" s="23">
        <v>36.87</v>
      </c>
      <c r="J135" s="23">
        <f>SUM(J132:J134)</f>
        <v>40.334999999999994</v>
      </c>
      <c r="K135" s="23">
        <f t="shared" si="16"/>
        <v>40.334999999999994</v>
      </c>
      <c r="P135"/>
    </row>
    <row r="136" spans="1:16" ht="15.75">
      <c r="A136" s="5" t="s">
        <v>8</v>
      </c>
      <c r="B136" s="23">
        <v>0</v>
      </c>
      <c r="C136" s="23">
        <v>1.987</v>
      </c>
      <c r="D136" s="23">
        <v>2.361</v>
      </c>
      <c r="E136" s="23">
        <f>SUM(C136+D136)/2</f>
        <v>2.1740000000000004</v>
      </c>
      <c r="F136" s="23">
        <f>(B136+C136+D136)/2</f>
        <v>2.1740000000000004</v>
      </c>
      <c r="G136" s="23">
        <v>0</v>
      </c>
      <c r="H136" s="23">
        <v>4.109</v>
      </c>
      <c r="I136" s="23">
        <v>1.982</v>
      </c>
      <c r="J136" s="23">
        <f>SUM(H136+I136)/2</f>
        <v>3.0455</v>
      </c>
      <c r="K136" s="23">
        <f t="shared" si="16"/>
        <v>3.0455</v>
      </c>
      <c r="P136"/>
    </row>
    <row r="137" spans="1:16" ht="15.75">
      <c r="A137" s="5" t="s">
        <v>9</v>
      </c>
      <c r="B137" s="23">
        <f>IF(B136&gt;0,SUM(B135/B136),0)</f>
        <v>0</v>
      </c>
      <c r="C137" s="23">
        <f>IF(C136&gt;0,SUM(C135/C136),0)</f>
        <v>28.097634625062906</v>
      </c>
      <c r="D137" s="23">
        <f>IF(D136&gt;0,SUM(D135/D136),0)</f>
        <v>22.672596357475644</v>
      </c>
      <c r="E137" s="23">
        <f>SUM(E135/E136)</f>
        <v>25.151793928242867</v>
      </c>
      <c r="F137" s="23">
        <f>SUM(F135/F136)</f>
        <v>25.151793928242867</v>
      </c>
      <c r="G137" s="23">
        <f>IF(G136&gt;0,SUM(G135/G136),0)</f>
        <v>0</v>
      </c>
      <c r="H137" s="23">
        <f>IF(H136&gt;0,SUM(H135/H136),0)</f>
        <v>10.659527865660744</v>
      </c>
      <c r="I137" s="23">
        <f>IF(I136&gt;0,SUM(I135/I136),0)</f>
        <v>18.602421796165487</v>
      </c>
      <c r="J137" s="23">
        <f>SUM(J135/J136)</f>
        <v>13.244130684616644</v>
      </c>
      <c r="K137" s="23">
        <f>SUM(K135/K136)</f>
        <v>13.244130684616644</v>
      </c>
      <c r="P137"/>
    </row>
    <row r="138" spans="1:16" ht="15.75">
      <c r="A138" s="5"/>
      <c r="B138" s="30"/>
      <c r="C138" s="30"/>
      <c r="D138" s="26"/>
      <c r="E138" s="26"/>
      <c r="F138" s="26"/>
      <c r="G138" s="26"/>
      <c r="H138" s="26"/>
      <c r="I138" s="26"/>
      <c r="J138" s="26"/>
      <c r="K138" s="26"/>
      <c r="P138"/>
    </row>
    <row r="139" spans="1:16" ht="15.75">
      <c r="A139" s="8" t="s">
        <v>24</v>
      </c>
      <c r="B139" s="25" t="s">
        <v>2</v>
      </c>
      <c r="C139" s="25" t="s">
        <v>3</v>
      </c>
      <c r="D139" s="25" t="s">
        <v>103</v>
      </c>
      <c r="E139" s="25" t="s">
        <v>104</v>
      </c>
      <c r="F139" s="25" t="s">
        <v>105</v>
      </c>
      <c r="G139" s="25" t="s">
        <v>113</v>
      </c>
      <c r="H139" s="25" t="s">
        <v>108</v>
      </c>
      <c r="I139" s="25" t="s">
        <v>109</v>
      </c>
      <c r="J139" s="25" t="s">
        <v>110</v>
      </c>
      <c r="K139" s="25" t="s">
        <v>111</v>
      </c>
      <c r="P139"/>
    </row>
    <row r="140" spans="1:16" ht="15.75">
      <c r="A140" s="29" t="s">
        <v>114</v>
      </c>
      <c r="B140" s="23" t="s">
        <v>112</v>
      </c>
      <c r="C140" s="23" t="s">
        <v>112</v>
      </c>
      <c r="D140" s="23" t="s">
        <v>112</v>
      </c>
      <c r="E140" s="23" t="s">
        <v>112</v>
      </c>
      <c r="F140" s="23" t="s">
        <v>112</v>
      </c>
      <c r="G140" s="23">
        <v>0</v>
      </c>
      <c r="H140" s="23">
        <v>0</v>
      </c>
      <c r="I140" s="23">
        <v>0</v>
      </c>
      <c r="J140" s="23">
        <f>SUM(H140+I140)/2</f>
        <v>0</v>
      </c>
      <c r="K140" s="23">
        <f aca="true" t="shared" si="17" ref="K140:K145">(G140+H140+I140)/2</f>
        <v>0</v>
      </c>
      <c r="P140"/>
    </row>
    <row r="141" spans="1:16" ht="15.75">
      <c r="A141" s="5" t="s">
        <v>4</v>
      </c>
      <c r="B141" s="23">
        <v>0</v>
      </c>
      <c r="C141" s="23">
        <v>5.2</v>
      </c>
      <c r="D141" s="23">
        <v>3.4</v>
      </c>
      <c r="E141" s="23">
        <f>SUM(C141+D141)/2</f>
        <v>4.3</v>
      </c>
      <c r="F141" s="23">
        <f>(B141+C141+D141)/2</f>
        <v>4.3</v>
      </c>
      <c r="G141" s="23">
        <v>0</v>
      </c>
      <c r="H141" s="23">
        <v>4.4</v>
      </c>
      <c r="I141" s="23">
        <v>1.8</v>
      </c>
      <c r="J141" s="23">
        <f>SUM(H141+I141)/2</f>
        <v>3.1</v>
      </c>
      <c r="K141" s="23">
        <f t="shared" si="17"/>
        <v>3.1</v>
      </c>
      <c r="P141"/>
    </row>
    <row r="142" spans="1:16" ht="15.75">
      <c r="A142" s="5" t="s">
        <v>5</v>
      </c>
      <c r="B142" s="23">
        <v>0</v>
      </c>
      <c r="C142" s="23">
        <v>0</v>
      </c>
      <c r="D142" s="23">
        <v>0</v>
      </c>
      <c r="E142" s="23">
        <f>SUM(C142+D142)/2</f>
        <v>0</v>
      </c>
      <c r="F142" s="23">
        <f>(B142+C142+D142)/2</f>
        <v>0</v>
      </c>
      <c r="G142" s="23">
        <v>0</v>
      </c>
      <c r="H142" s="23">
        <f>(D142+E142+F142)/2</f>
        <v>0</v>
      </c>
      <c r="I142" s="23">
        <v>0</v>
      </c>
      <c r="J142" s="23">
        <f>SUM(H142+I142)/2</f>
        <v>0</v>
      </c>
      <c r="K142" s="23">
        <f t="shared" si="17"/>
        <v>0</v>
      </c>
      <c r="P142"/>
    </row>
    <row r="143" spans="1:16" ht="15.75">
      <c r="A143" s="5" t="s">
        <v>6</v>
      </c>
      <c r="B143" s="23">
        <v>0</v>
      </c>
      <c r="C143" s="23">
        <v>0</v>
      </c>
      <c r="D143" s="23">
        <v>0</v>
      </c>
      <c r="E143" s="23">
        <f>SUM(C143+D143)/2</f>
        <v>0</v>
      </c>
      <c r="F143" s="23">
        <f>(B143+C143+D143)/2</f>
        <v>0</v>
      </c>
      <c r="G143" s="23">
        <v>0</v>
      </c>
      <c r="H143" s="23">
        <f>(D143+E143+F143)/2</f>
        <v>0</v>
      </c>
      <c r="I143" s="23">
        <v>0</v>
      </c>
      <c r="J143" s="23">
        <f>SUM(H143+I143)/2</f>
        <v>0</v>
      </c>
      <c r="K143" s="23">
        <f t="shared" si="17"/>
        <v>0</v>
      </c>
      <c r="P143"/>
    </row>
    <row r="144" spans="1:16" ht="15.75">
      <c r="A144" s="5" t="s">
        <v>7</v>
      </c>
      <c r="B144" s="23">
        <f>SUM(B141:B143)</f>
        <v>0</v>
      </c>
      <c r="C144" s="23">
        <f>SUM(C141:C143)</f>
        <v>5.2</v>
      </c>
      <c r="D144" s="23">
        <f>SUM(D141:D143)</f>
        <v>3.4</v>
      </c>
      <c r="E144" s="23">
        <f>SUM(E141:E143)</f>
        <v>4.3</v>
      </c>
      <c r="F144" s="23">
        <f>(B144+C144+D144)/2</f>
        <v>4.3</v>
      </c>
      <c r="G144" s="23">
        <f>SUM(G141:G143)</f>
        <v>0</v>
      </c>
      <c r="H144" s="23">
        <v>4.4</v>
      </c>
      <c r="I144" s="23">
        <v>1.8</v>
      </c>
      <c r="J144" s="23">
        <f>SUM(J141:J143)</f>
        <v>3.1</v>
      </c>
      <c r="K144" s="23">
        <f t="shared" si="17"/>
        <v>3.1</v>
      </c>
      <c r="P144"/>
    </row>
    <row r="145" spans="1:16" ht="15.75">
      <c r="A145" s="5" t="s">
        <v>8</v>
      </c>
      <c r="B145" s="23">
        <v>0</v>
      </c>
      <c r="C145" s="23">
        <v>0.2</v>
      </c>
      <c r="D145" s="23">
        <v>0.2</v>
      </c>
      <c r="E145" s="23">
        <f>SUM(C145+D145)/2</f>
        <v>0.2</v>
      </c>
      <c r="F145" s="23">
        <f>(B145+C145+D145)/2</f>
        <v>0.2</v>
      </c>
      <c r="G145" s="23">
        <v>0</v>
      </c>
      <c r="H145" s="23">
        <v>0.2</v>
      </c>
      <c r="I145" s="23">
        <v>0.2</v>
      </c>
      <c r="J145" s="23">
        <f>SUM(H145+I145)/2</f>
        <v>0.2</v>
      </c>
      <c r="K145" s="23">
        <f t="shared" si="17"/>
        <v>0.2</v>
      </c>
      <c r="P145"/>
    </row>
    <row r="146" spans="1:16" ht="15.75">
      <c r="A146" s="5" t="s">
        <v>9</v>
      </c>
      <c r="B146" s="23">
        <f>IF(B145&gt;0,SUM(B144/B145),0)</f>
        <v>0</v>
      </c>
      <c r="C146" s="23">
        <f>IF(C145&gt;0,SUM(C144/C145),0)</f>
        <v>26</v>
      </c>
      <c r="D146" s="23">
        <f>IF(D145&gt;0,SUM(D144/D145),0)</f>
        <v>17</v>
      </c>
      <c r="E146" s="23">
        <f>SUM(E144/E145)</f>
        <v>21.499999999999996</v>
      </c>
      <c r="F146" s="23">
        <f>SUM(F144/F145)</f>
        <v>21.499999999999996</v>
      </c>
      <c r="G146" s="23">
        <f>IF(G145&gt;0,SUM(G144/G145),0)</f>
        <v>0</v>
      </c>
      <c r="H146" s="23">
        <f>IF(H145&gt;0,SUM(H144/H145),0)</f>
        <v>22</v>
      </c>
      <c r="I146" s="23">
        <f>IF(I145&gt;0,SUM(I144/I145),0)</f>
        <v>9</v>
      </c>
      <c r="J146" s="23">
        <f>SUM(J144/J145)</f>
        <v>15.5</v>
      </c>
      <c r="K146" s="23">
        <f>SUM(K144/K145)</f>
        <v>15.5</v>
      </c>
      <c r="P146"/>
    </row>
    <row r="147" spans="1:16" ht="15.75">
      <c r="A147" s="5"/>
      <c r="B147" s="30"/>
      <c r="C147" s="30"/>
      <c r="D147" s="26"/>
      <c r="E147" s="26"/>
      <c r="F147" s="26"/>
      <c r="G147" s="26"/>
      <c r="H147" s="26"/>
      <c r="I147" s="26"/>
      <c r="J147" s="26"/>
      <c r="K147" s="26"/>
      <c r="P147"/>
    </row>
    <row r="148" spans="1:16" ht="15.75">
      <c r="A148" s="8" t="s">
        <v>25</v>
      </c>
      <c r="B148" s="25" t="s">
        <v>2</v>
      </c>
      <c r="C148" s="25" t="s">
        <v>3</v>
      </c>
      <c r="D148" s="25" t="s">
        <v>103</v>
      </c>
      <c r="E148" s="25" t="s">
        <v>104</v>
      </c>
      <c r="F148" s="25" t="s">
        <v>105</v>
      </c>
      <c r="G148" s="25" t="s">
        <v>113</v>
      </c>
      <c r="H148" s="25" t="s">
        <v>108</v>
      </c>
      <c r="I148" s="25" t="s">
        <v>109</v>
      </c>
      <c r="J148" s="25" t="s">
        <v>110</v>
      </c>
      <c r="K148" s="25" t="s">
        <v>111</v>
      </c>
      <c r="P148"/>
    </row>
    <row r="149" spans="1:16" ht="15.75">
      <c r="A149" s="29" t="s">
        <v>114</v>
      </c>
      <c r="B149" s="23" t="s">
        <v>112</v>
      </c>
      <c r="C149" s="23" t="s">
        <v>112</v>
      </c>
      <c r="D149" s="23" t="s">
        <v>112</v>
      </c>
      <c r="E149" s="23" t="s">
        <v>112</v>
      </c>
      <c r="F149" s="23" t="s">
        <v>112</v>
      </c>
      <c r="G149" s="23">
        <v>0</v>
      </c>
      <c r="H149" s="23">
        <v>0</v>
      </c>
      <c r="I149" s="23">
        <v>0</v>
      </c>
      <c r="J149" s="23">
        <f>SUM(H149+I149)/2</f>
        <v>0</v>
      </c>
      <c r="K149" s="23">
        <f aca="true" t="shared" si="18" ref="K149:K154">(G149+H149+I149)/2</f>
        <v>0</v>
      </c>
      <c r="P149"/>
    </row>
    <row r="150" spans="1:16" ht="15.75">
      <c r="A150" s="5" t="s">
        <v>4</v>
      </c>
      <c r="B150" s="23">
        <v>0</v>
      </c>
      <c r="C150" s="23">
        <v>0</v>
      </c>
      <c r="D150" s="23">
        <v>0</v>
      </c>
      <c r="E150" s="23">
        <f>SUM(C150+D150)/2</f>
        <v>0</v>
      </c>
      <c r="F150" s="23">
        <f>(B150+C150+D150)/2</f>
        <v>0</v>
      </c>
      <c r="G150" s="23">
        <v>0</v>
      </c>
      <c r="H150" s="23">
        <v>0</v>
      </c>
      <c r="I150" s="23">
        <v>0</v>
      </c>
      <c r="J150" s="23">
        <f>SUM(H150+I150)/2</f>
        <v>0</v>
      </c>
      <c r="K150" s="23">
        <f t="shared" si="18"/>
        <v>0</v>
      </c>
      <c r="P150"/>
    </row>
    <row r="151" spans="1:16" ht="15.75">
      <c r="A151" s="5" t="s">
        <v>5</v>
      </c>
      <c r="B151" s="23">
        <v>0</v>
      </c>
      <c r="C151" s="23">
        <v>3.45</v>
      </c>
      <c r="D151" s="23">
        <v>7.62</v>
      </c>
      <c r="E151" s="23">
        <f>SUM(C151+D151)/2</f>
        <v>5.535</v>
      </c>
      <c r="F151" s="23">
        <f>(B151+C151+D151)/2</f>
        <v>5.535</v>
      </c>
      <c r="G151" s="23">
        <v>0</v>
      </c>
      <c r="H151" s="23">
        <v>5.2</v>
      </c>
      <c r="I151" s="23">
        <v>5.42</v>
      </c>
      <c r="J151" s="23">
        <f>SUM(H151+I151)/2</f>
        <v>5.3100000000000005</v>
      </c>
      <c r="K151" s="23">
        <f t="shared" si="18"/>
        <v>5.3100000000000005</v>
      </c>
      <c r="P151"/>
    </row>
    <row r="152" spans="1:16" ht="15.75">
      <c r="A152" s="5" t="s">
        <v>6</v>
      </c>
      <c r="B152" s="23">
        <v>0</v>
      </c>
      <c r="C152" s="23">
        <v>0.5</v>
      </c>
      <c r="D152" s="23">
        <v>0.5</v>
      </c>
      <c r="E152" s="23">
        <f>SUM(C152+D152)/2</f>
        <v>0.5</v>
      </c>
      <c r="F152" s="23">
        <f>(B152+C152+D152)/2</f>
        <v>0.5</v>
      </c>
      <c r="G152" s="23">
        <v>0</v>
      </c>
      <c r="H152" s="23">
        <v>0</v>
      </c>
      <c r="I152" s="23">
        <v>1.2</v>
      </c>
      <c r="J152" s="23">
        <f>SUM(H152+I152)/2</f>
        <v>0.6</v>
      </c>
      <c r="K152" s="23">
        <f t="shared" si="18"/>
        <v>0.6</v>
      </c>
      <c r="P152"/>
    </row>
    <row r="153" spans="1:16" ht="15.75">
      <c r="A153" s="5" t="s">
        <v>7</v>
      </c>
      <c r="B153" s="23">
        <f>SUM(B150:B152)</f>
        <v>0</v>
      </c>
      <c r="C153" s="23">
        <f>SUM(C150:C152)</f>
        <v>3.95</v>
      </c>
      <c r="D153" s="23">
        <f>SUM(D150:D152)</f>
        <v>8.120000000000001</v>
      </c>
      <c r="E153" s="23">
        <f>SUM(E150:E152)</f>
        <v>6.035</v>
      </c>
      <c r="F153" s="23">
        <f>(B153+C153+D153)/2</f>
        <v>6.035</v>
      </c>
      <c r="G153" s="23">
        <f>SUM(G150:G152)</f>
        <v>0</v>
      </c>
      <c r="H153" s="23">
        <v>5.2</v>
      </c>
      <c r="I153" s="23">
        <v>6.62</v>
      </c>
      <c r="J153" s="23">
        <f>SUM(J150:J152)</f>
        <v>5.91</v>
      </c>
      <c r="K153" s="23">
        <f t="shared" si="18"/>
        <v>5.91</v>
      </c>
      <c r="P153"/>
    </row>
    <row r="154" spans="1:16" ht="15.75">
      <c r="A154" s="5" t="s">
        <v>8</v>
      </c>
      <c r="B154" s="23">
        <v>0</v>
      </c>
      <c r="C154" s="23">
        <v>0.503</v>
      </c>
      <c r="D154" s="23">
        <v>0.883</v>
      </c>
      <c r="E154" s="23">
        <f>SUM(C154+D154)/2</f>
        <v>0.6930000000000001</v>
      </c>
      <c r="F154" s="23">
        <f>(B154+C154+D154)/2</f>
        <v>0.6930000000000001</v>
      </c>
      <c r="G154" s="23">
        <v>0</v>
      </c>
      <c r="H154" s="23">
        <v>0.391</v>
      </c>
      <c r="I154" s="23">
        <v>0.71</v>
      </c>
      <c r="J154" s="23">
        <f>SUM(H154+I154)/2</f>
        <v>0.5505</v>
      </c>
      <c r="K154" s="23">
        <f t="shared" si="18"/>
        <v>0.5505</v>
      </c>
      <c r="P154"/>
    </row>
    <row r="155" spans="1:16" ht="15.75">
      <c r="A155" s="5" t="s">
        <v>9</v>
      </c>
      <c r="B155" s="23">
        <f>IF(B154&gt;0,SUM(B153/B154),0)</f>
        <v>0</v>
      </c>
      <c r="C155" s="23">
        <f>IF(C154&gt;0,SUM(C153/C154),0)</f>
        <v>7.852882703777336</v>
      </c>
      <c r="D155" s="23">
        <f>IF(D154&gt;0,SUM(D153/D154),0)</f>
        <v>9.195922989807476</v>
      </c>
      <c r="E155" s="23">
        <f>SUM(E153/E154)</f>
        <v>8.708513708513708</v>
      </c>
      <c r="F155" s="23">
        <f>SUM(F153/F154)</f>
        <v>8.708513708513708</v>
      </c>
      <c r="G155" s="23">
        <f>IF(G154&gt;0,SUM(G153/G154),0)</f>
        <v>0</v>
      </c>
      <c r="H155" s="23">
        <f>IF(H154&gt;0,SUM(H153/H154),0)</f>
        <v>13.29923273657289</v>
      </c>
      <c r="I155" s="23">
        <f>IF(I154&gt;0,SUM(I153/I154),0)</f>
        <v>9.323943661971832</v>
      </c>
      <c r="J155" s="23">
        <f>SUM(J153/J154)</f>
        <v>10.735694822888284</v>
      </c>
      <c r="K155" s="23">
        <f>SUM(K153/K154)</f>
        <v>10.735694822888284</v>
      </c>
      <c r="P155"/>
    </row>
    <row r="156" spans="1:16" ht="15.75">
      <c r="A156" s="5"/>
      <c r="B156" s="30"/>
      <c r="C156" s="30"/>
      <c r="D156" s="26"/>
      <c r="E156" s="26"/>
      <c r="F156" s="26"/>
      <c r="G156" s="26"/>
      <c r="H156" s="26"/>
      <c r="I156" s="26"/>
      <c r="J156" s="26"/>
      <c r="K156" s="26"/>
      <c r="P156"/>
    </row>
    <row r="157" spans="1:16" ht="15.75">
      <c r="A157" s="8" t="s">
        <v>26</v>
      </c>
      <c r="B157" s="25" t="s">
        <v>2</v>
      </c>
      <c r="C157" s="25" t="s">
        <v>3</v>
      </c>
      <c r="D157" s="25" t="s">
        <v>103</v>
      </c>
      <c r="E157" s="25" t="s">
        <v>104</v>
      </c>
      <c r="F157" s="25" t="s">
        <v>105</v>
      </c>
      <c r="G157" s="25" t="s">
        <v>113</v>
      </c>
      <c r="H157" s="25" t="s">
        <v>108</v>
      </c>
      <c r="I157" s="25" t="s">
        <v>109</v>
      </c>
      <c r="J157" s="25" t="s">
        <v>110</v>
      </c>
      <c r="K157" s="25" t="s">
        <v>111</v>
      </c>
      <c r="P157"/>
    </row>
    <row r="158" spans="1:16" ht="15.75">
      <c r="A158" s="29" t="s">
        <v>114</v>
      </c>
      <c r="B158" s="23" t="s">
        <v>112</v>
      </c>
      <c r="C158" s="23" t="s">
        <v>112</v>
      </c>
      <c r="D158" s="23" t="s">
        <v>112</v>
      </c>
      <c r="E158" s="23" t="s">
        <v>112</v>
      </c>
      <c r="F158" s="23" t="s">
        <v>112</v>
      </c>
      <c r="G158" s="23">
        <v>0</v>
      </c>
      <c r="H158" s="23">
        <v>0</v>
      </c>
      <c r="I158" s="23">
        <v>0</v>
      </c>
      <c r="J158" s="23">
        <f>SUM(H158+I158)/2</f>
        <v>0</v>
      </c>
      <c r="K158" s="23">
        <f aca="true" t="shared" si="19" ref="K158:K163">(G158+H158+I158)/2</f>
        <v>0</v>
      </c>
      <c r="P158"/>
    </row>
    <row r="159" spans="1:16" ht="15.75">
      <c r="A159" s="5" t="s">
        <v>4</v>
      </c>
      <c r="B159" s="23">
        <v>0</v>
      </c>
      <c r="C159" s="23">
        <v>103.6</v>
      </c>
      <c r="D159" s="23">
        <v>66.12</v>
      </c>
      <c r="E159" s="23">
        <f>SUM(C159+D159)/2</f>
        <v>84.86</v>
      </c>
      <c r="F159" s="23">
        <f>(B159+C159+D159)/2</f>
        <v>84.86</v>
      </c>
      <c r="G159" s="23">
        <v>0</v>
      </c>
      <c r="H159" s="23">
        <v>117.73</v>
      </c>
      <c r="I159" s="23">
        <v>55.13</v>
      </c>
      <c r="J159" s="23">
        <f>SUM(H159+I159)/2</f>
        <v>86.43</v>
      </c>
      <c r="K159" s="23">
        <f t="shared" si="19"/>
        <v>86.43</v>
      </c>
      <c r="P159"/>
    </row>
    <row r="160" spans="1:16" ht="15.75">
      <c r="A160" s="5" t="s">
        <v>5</v>
      </c>
      <c r="B160" s="23">
        <v>0</v>
      </c>
      <c r="C160" s="23">
        <v>38.78</v>
      </c>
      <c r="D160" s="23">
        <v>31</v>
      </c>
      <c r="E160" s="23">
        <f>SUM(C160+D160)/2</f>
        <v>34.89</v>
      </c>
      <c r="F160" s="23">
        <f>(B160+C160+D160)/2</f>
        <v>34.89</v>
      </c>
      <c r="G160" s="23">
        <v>0</v>
      </c>
      <c r="H160" s="23">
        <v>39.82</v>
      </c>
      <c r="I160" s="23">
        <v>35.98</v>
      </c>
      <c r="J160" s="23">
        <f>SUM(H160+I160)/2</f>
        <v>37.9</v>
      </c>
      <c r="K160" s="23">
        <f t="shared" si="19"/>
        <v>37.9</v>
      </c>
      <c r="P160"/>
    </row>
    <row r="161" spans="1:16" ht="15.75">
      <c r="A161" s="5" t="s">
        <v>6</v>
      </c>
      <c r="B161" s="23">
        <v>0</v>
      </c>
      <c r="C161" s="23">
        <v>0.83</v>
      </c>
      <c r="D161" s="23">
        <v>0.5</v>
      </c>
      <c r="E161" s="23">
        <f>SUM(C161+D161)/2</f>
        <v>0.665</v>
      </c>
      <c r="F161" s="23">
        <f>(B161+C161+D161)/2</f>
        <v>0.665</v>
      </c>
      <c r="G161" s="23">
        <v>0</v>
      </c>
      <c r="H161" s="23">
        <v>0.5</v>
      </c>
      <c r="I161" s="23">
        <v>0.33</v>
      </c>
      <c r="J161" s="23">
        <f>SUM(H161+I161)/2</f>
        <v>0.41500000000000004</v>
      </c>
      <c r="K161" s="23">
        <f t="shared" si="19"/>
        <v>0.41500000000000004</v>
      </c>
      <c r="P161"/>
    </row>
    <row r="162" spans="1:16" ht="15.75">
      <c r="A162" s="5" t="s">
        <v>7</v>
      </c>
      <c r="B162" s="23">
        <f>SUM(B159:B161)</f>
        <v>0</v>
      </c>
      <c r="C162" s="23">
        <f>SUM(C159:C161)</f>
        <v>143.21</v>
      </c>
      <c r="D162" s="23">
        <f>SUM(D159:D161)</f>
        <v>97.62</v>
      </c>
      <c r="E162" s="23">
        <f>SUM(E159:E161)</f>
        <v>120.415</v>
      </c>
      <c r="F162" s="23">
        <f>(B162+C162+D162)/2</f>
        <v>120.415</v>
      </c>
      <c r="G162" s="23">
        <f>SUM(G159:G161)</f>
        <v>0</v>
      </c>
      <c r="H162" s="23">
        <v>158.05</v>
      </c>
      <c r="I162" s="23">
        <v>91.45</v>
      </c>
      <c r="J162" s="23">
        <f>SUM(J159:J161)</f>
        <v>124.74500000000002</v>
      </c>
      <c r="K162" s="23">
        <f t="shared" si="19"/>
        <v>124.75</v>
      </c>
      <c r="P162"/>
    </row>
    <row r="163" spans="1:16" ht="15.75">
      <c r="A163" s="5" t="s">
        <v>8</v>
      </c>
      <c r="B163" s="23">
        <v>0</v>
      </c>
      <c r="C163" s="23">
        <v>8.637</v>
      </c>
      <c r="D163" s="23">
        <v>7.798</v>
      </c>
      <c r="E163" s="23">
        <f>SUM(C163+D163)/2</f>
        <v>8.217500000000001</v>
      </c>
      <c r="F163" s="23">
        <f>(B163+C163+D163)/2</f>
        <v>8.217500000000001</v>
      </c>
      <c r="G163" s="23">
        <v>0</v>
      </c>
      <c r="H163" s="23">
        <v>8.935</v>
      </c>
      <c r="I163" s="23">
        <v>8.399</v>
      </c>
      <c r="J163" s="23">
        <f>SUM(H163+I163)/2</f>
        <v>8.667</v>
      </c>
      <c r="K163" s="23">
        <f t="shared" si="19"/>
        <v>8.667</v>
      </c>
      <c r="P163"/>
    </row>
    <row r="164" spans="1:16" ht="15.75">
      <c r="A164" s="5" t="s">
        <v>9</v>
      </c>
      <c r="B164" s="23">
        <f>IF(B163&gt;0,SUM(B162/B163),0)</f>
        <v>0</v>
      </c>
      <c r="C164" s="23">
        <f>IF(C163&gt;0,SUM(C162/C163),0)</f>
        <v>16.58098876924858</v>
      </c>
      <c r="D164" s="23">
        <f>IF(D163&gt;0,SUM(D162/D163),0)</f>
        <v>12.518594511413184</v>
      </c>
      <c r="E164" s="23">
        <f>SUM(E162/E163)</f>
        <v>14.653483419531486</v>
      </c>
      <c r="F164" s="23">
        <f>SUM(F162/F163)</f>
        <v>14.653483419531486</v>
      </c>
      <c r="G164" s="23">
        <f>IF(G163&gt;0,SUM(G162/G163),0)</f>
        <v>0</v>
      </c>
      <c r="H164" s="23">
        <f>IF(H163&gt;0,SUM(H162/H163),0)</f>
        <v>17.688864017907107</v>
      </c>
      <c r="I164" s="23">
        <f>IF(I163&gt;0,SUM(I162/I163),0)</f>
        <v>10.888200976306704</v>
      </c>
      <c r="J164" s="23">
        <f>SUM(J162/J163)</f>
        <v>14.393100265374411</v>
      </c>
      <c r="K164" s="23">
        <f>SUM(K162/K163)</f>
        <v>14.393677166262837</v>
      </c>
      <c r="P164"/>
    </row>
    <row r="165" spans="1:16" ht="15.75">
      <c r="A165" s="5"/>
      <c r="B165" s="30"/>
      <c r="C165" s="30"/>
      <c r="D165" s="26"/>
      <c r="E165" s="26"/>
      <c r="F165" s="26"/>
      <c r="G165" s="26"/>
      <c r="H165" s="26"/>
      <c r="I165" s="26"/>
      <c r="J165" s="26"/>
      <c r="K165" s="26"/>
      <c r="P165"/>
    </row>
    <row r="166" spans="1:16" ht="15.75">
      <c r="A166" s="8" t="s">
        <v>27</v>
      </c>
      <c r="B166" s="25" t="s">
        <v>2</v>
      </c>
      <c r="C166" s="25" t="s">
        <v>3</v>
      </c>
      <c r="D166" s="25" t="s">
        <v>103</v>
      </c>
      <c r="E166" s="25" t="s">
        <v>104</v>
      </c>
      <c r="F166" s="25" t="s">
        <v>105</v>
      </c>
      <c r="G166" s="25" t="s">
        <v>113</v>
      </c>
      <c r="H166" s="25" t="s">
        <v>108</v>
      </c>
      <c r="I166" s="25" t="s">
        <v>109</v>
      </c>
      <c r="J166" s="25" t="s">
        <v>110</v>
      </c>
      <c r="K166" s="25" t="s">
        <v>111</v>
      </c>
      <c r="P166"/>
    </row>
    <row r="167" spans="1:16" ht="15.75">
      <c r="A167" s="29" t="s">
        <v>114</v>
      </c>
      <c r="B167" s="23" t="s">
        <v>112</v>
      </c>
      <c r="C167" s="23" t="s">
        <v>112</v>
      </c>
      <c r="D167" s="23" t="s">
        <v>112</v>
      </c>
      <c r="E167" s="23" t="s">
        <v>112</v>
      </c>
      <c r="F167" s="23" t="s">
        <v>112</v>
      </c>
      <c r="G167" s="23">
        <v>0</v>
      </c>
      <c r="H167" s="23">
        <v>0</v>
      </c>
      <c r="I167" s="23">
        <v>0</v>
      </c>
      <c r="J167" s="23">
        <f>SUM(H167+I167)/2</f>
        <v>0</v>
      </c>
      <c r="K167" s="23">
        <f aca="true" t="shared" si="20" ref="K167:K172">(G167+H167+I167)/2</f>
        <v>0</v>
      </c>
      <c r="P167"/>
    </row>
    <row r="168" spans="1:16" ht="15.75">
      <c r="A168" s="5" t="s">
        <v>4</v>
      </c>
      <c r="B168" s="23">
        <v>0</v>
      </c>
      <c r="C168" s="23">
        <v>3.8</v>
      </c>
      <c r="D168" s="23">
        <v>4</v>
      </c>
      <c r="E168" s="23">
        <f>SUM(C168+D168)/2</f>
        <v>3.9</v>
      </c>
      <c r="F168" s="23">
        <f>(B168+C168+D168)/2</f>
        <v>3.9</v>
      </c>
      <c r="G168" s="23">
        <v>0</v>
      </c>
      <c r="H168" s="23">
        <v>3.6</v>
      </c>
      <c r="I168" s="23">
        <v>1.2</v>
      </c>
      <c r="J168" s="23">
        <f>SUM(H168+I168)/2</f>
        <v>2.4</v>
      </c>
      <c r="K168" s="23">
        <f t="shared" si="20"/>
        <v>2.4</v>
      </c>
      <c r="P168"/>
    </row>
    <row r="169" spans="1:16" ht="15.75">
      <c r="A169" s="5" t="s">
        <v>5</v>
      </c>
      <c r="B169" s="23">
        <v>0</v>
      </c>
      <c r="C169" s="23">
        <v>10.4</v>
      </c>
      <c r="D169" s="23">
        <v>2.2</v>
      </c>
      <c r="E169" s="23">
        <f>SUM(C169+D169)/2</f>
        <v>6.300000000000001</v>
      </c>
      <c r="F169" s="23">
        <f>(B169+C169+D169)/2</f>
        <v>6.300000000000001</v>
      </c>
      <c r="G169" s="23">
        <v>0</v>
      </c>
      <c r="H169" s="23">
        <v>2</v>
      </c>
      <c r="I169" s="23">
        <v>6</v>
      </c>
      <c r="J169" s="23">
        <f>SUM(H169+I169)/2</f>
        <v>4</v>
      </c>
      <c r="K169" s="23">
        <f t="shared" si="20"/>
        <v>4</v>
      </c>
      <c r="P169"/>
    </row>
    <row r="170" spans="1:16" ht="15.75">
      <c r="A170" s="5" t="s">
        <v>6</v>
      </c>
      <c r="B170" s="23">
        <v>0</v>
      </c>
      <c r="C170" s="23">
        <v>14.92</v>
      </c>
      <c r="D170" s="23">
        <v>13.5</v>
      </c>
      <c r="E170" s="23">
        <f>SUM(C170+D170)/2</f>
        <v>14.21</v>
      </c>
      <c r="F170" s="23">
        <f>(B170+C170+D170)/2</f>
        <v>14.21</v>
      </c>
      <c r="G170" s="23">
        <v>0</v>
      </c>
      <c r="H170" s="23">
        <v>12</v>
      </c>
      <c r="I170" s="23">
        <v>11</v>
      </c>
      <c r="J170" s="23">
        <f>SUM(H170+I170)/2</f>
        <v>11.5</v>
      </c>
      <c r="K170" s="23">
        <f t="shared" si="20"/>
        <v>11.5</v>
      </c>
      <c r="P170"/>
    </row>
    <row r="171" spans="1:16" ht="15.75">
      <c r="A171" s="5" t="s">
        <v>7</v>
      </c>
      <c r="B171" s="23">
        <f>SUM(B168:B170)</f>
        <v>0</v>
      </c>
      <c r="C171" s="23">
        <f>SUM(C168:C170)</f>
        <v>29.119999999999997</v>
      </c>
      <c r="D171" s="23">
        <f>SUM(D168:D170)</f>
        <v>19.7</v>
      </c>
      <c r="E171" s="23">
        <f>SUM(E168:E170)</f>
        <v>24.410000000000004</v>
      </c>
      <c r="F171" s="23">
        <f>(B171+C171+D171)/2</f>
        <v>24.409999999999997</v>
      </c>
      <c r="G171" s="23">
        <f>SUM(G168:G170)</f>
        <v>0</v>
      </c>
      <c r="H171" s="23">
        <v>17.6</v>
      </c>
      <c r="I171" s="23">
        <v>18.2</v>
      </c>
      <c r="J171" s="23">
        <f>SUM(J168:J170)</f>
        <v>17.9</v>
      </c>
      <c r="K171" s="23">
        <f t="shared" si="20"/>
        <v>17.9</v>
      </c>
      <c r="P171"/>
    </row>
    <row r="172" spans="1:16" ht="15.75">
      <c r="A172" s="5" t="s">
        <v>8</v>
      </c>
      <c r="B172" s="23">
        <v>0</v>
      </c>
      <c r="C172" s="23">
        <v>2.098</v>
      </c>
      <c r="D172" s="23">
        <v>1.65</v>
      </c>
      <c r="E172" s="23">
        <f>SUM(C172+D172)/2</f>
        <v>1.8739999999999999</v>
      </c>
      <c r="F172" s="23">
        <f>(B172+C172+D172)/2</f>
        <v>1.8739999999999999</v>
      </c>
      <c r="G172" s="23">
        <v>0</v>
      </c>
      <c r="H172" s="23">
        <v>3</v>
      </c>
      <c r="I172" s="23">
        <v>2</v>
      </c>
      <c r="J172" s="23">
        <f>SUM(H172+I172)/2</f>
        <v>2.5</v>
      </c>
      <c r="K172" s="23">
        <f t="shared" si="20"/>
        <v>2.5</v>
      </c>
      <c r="P172"/>
    </row>
    <row r="173" spans="1:16" ht="15.75">
      <c r="A173" s="5" t="s">
        <v>9</v>
      </c>
      <c r="B173" s="23">
        <f>IF(B172&gt;0,SUM(B171/B172),0)</f>
        <v>0</v>
      </c>
      <c r="C173" s="23">
        <f>IF(C172&gt;0,SUM(C171/C172),0)</f>
        <v>13.879885605338417</v>
      </c>
      <c r="D173" s="23">
        <f>IF(D172&gt;0,SUM(D171/D172),0)</f>
        <v>11.93939393939394</v>
      </c>
      <c r="E173" s="23">
        <f>SUM(E171/E172)</f>
        <v>13.025613660619</v>
      </c>
      <c r="F173" s="23">
        <f>SUM(F171/F172)</f>
        <v>13.025613660618996</v>
      </c>
      <c r="G173" s="23">
        <f>IF(G172&gt;0,SUM(G171/G172),0)</f>
        <v>0</v>
      </c>
      <c r="H173" s="23">
        <f>IF(H172&gt;0,SUM(H171/H172),0)</f>
        <v>5.866666666666667</v>
      </c>
      <c r="I173" s="23">
        <f>IF(I172&gt;0,SUM(I171/I172),0)</f>
        <v>9.1</v>
      </c>
      <c r="J173" s="23">
        <f>SUM(J171/J172)</f>
        <v>7.159999999999999</v>
      </c>
      <c r="K173" s="23">
        <f>SUM(K171/K172)</f>
        <v>7.159999999999999</v>
      </c>
      <c r="P173"/>
    </row>
    <row r="174" spans="1:16" ht="15.75">
      <c r="A174" s="5"/>
      <c r="B174" s="30"/>
      <c r="C174" s="30"/>
      <c r="D174" s="26"/>
      <c r="E174" s="26"/>
      <c r="F174" s="26"/>
      <c r="G174" s="26"/>
      <c r="H174" s="26"/>
      <c r="I174" s="26"/>
      <c r="J174" s="26"/>
      <c r="K174" s="26"/>
      <c r="P174"/>
    </row>
    <row r="175" spans="1:16" ht="15.75">
      <c r="A175" s="8" t="s">
        <v>28</v>
      </c>
      <c r="B175" s="25" t="s">
        <v>2</v>
      </c>
      <c r="C175" s="25" t="s">
        <v>3</v>
      </c>
      <c r="D175" s="25" t="s">
        <v>103</v>
      </c>
      <c r="E175" s="25" t="s">
        <v>104</v>
      </c>
      <c r="F175" s="25" t="s">
        <v>105</v>
      </c>
      <c r="G175" s="25" t="s">
        <v>113</v>
      </c>
      <c r="H175" s="25" t="s">
        <v>108</v>
      </c>
      <c r="I175" s="25" t="s">
        <v>109</v>
      </c>
      <c r="J175" s="25" t="s">
        <v>110</v>
      </c>
      <c r="K175" s="25" t="s">
        <v>111</v>
      </c>
      <c r="P175"/>
    </row>
    <row r="176" spans="1:16" ht="15.75">
      <c r="A176" s="29" t="s">
        <v>114</v>
      </c>
      <c r="B176" s="23" t="s">
        <v>112</v>
      </c>
      <c r="C176" s="23" t="s">
        <v>112</v>
      </c>
      <c r="D176" s="23" t="s">
        <v>112</v>
      </c>
      <c r="E176" s="23" t="s">
        <v>112</v>
      </c>
      <c r="F176" s="23" t="s">
        <v>112</v>
      </c>
      <c r="G176" s="23">
        <v>0</v>
      </c>
      <c r="H176" s="23">
        <v>0</v>
      </c>
      <c r="I176" s="23">
        <v>0</v>
      </c>
      <c r="J176" s="23">
        <f>SUM(H176+I176)/2</f>
        <v>0</v>
      </c>
      <c r="K176" s="23">
        <f aca="true" t="shared" si="21" ref="K176:K181">(G176+H176+I176)/2</f>
        <v>0</v>
      </c>
      <c r="P176"/>
    </row>
    <row r="177" spans="1:16" ht="15.75">
      <c r="A177" s="5" t="s">
        <v>4</v>
      </c>
      <c r="B177" s="23">
        <v>0</v>
      </c>
      <c r="C177" s="23">
        <v>137</v>
      </c>
      <c r="D177" s="23">
        <v>111.6</v>
      </c>
      <c r="E177" s="23">
        <f>SUM(C177+D177)/2</f>
        <v>124.3</v>
      </c>
      <c r="F177" s="23">
        <f>(B177+C177+D177)/2</f>
        <v>124.3</v>
      </c>
      <c r="G177" s="23">
        <v>0</v>
      </c>
      <c r="H177" s="23">
        <v>136.4</v>
      </c>
      <c r="I177" s="23">
        <v>117.8</v>
      </c>
      <c r="J177" s="23">
        <f>SUM(H177+I177)/2</f>
        <v>127.1</v>
      </c>
      <c r="K177" s="23">
        <f t="shared" si="21"/>
        <v>127.1</v>
      </c>
      <c r="P177"/>
    </row>
    <row r="178" spans="1:16" ht="15.75">
      <c r="A178" s="5" t="s">
        <v>5</v>
      </c>
      <c r="B178" s="23">
        <v>0</v>
      </c>
      <c r="C178" s="23">
        <v>17.65</v>
      </c>
      <c r="D178" s="23">
        <v>12.47</v>
      </c>
      <c r="E178" s="23">
        <f>SUM(C178+D178)/2</f>
        <v>15.059999999999999</v>
      </c>
      <c r="F178" s="23">
        <f>(B178+C178+D178)/2</f>
        <v>15.059999999999999</v>
      </c>
      <c r="G178" s="23">
        <v>0</v>
      </c>
      <c r="H178" s="23">
        <v>9.2</v>
      </c>
      <c r="I178" s="23">
        <v>6.27</v>
      </c>
      <c r="J178" s="23">
        <f>SUM(H178+I178)/2</f>
        <v>7.734999999999999</v>
      </c>
      <c r="K178" s="23">
        <f t="shared" si="21"/>
        <v>7.734999999999999</v>
      </c>
      <c r="P178"/>
    </row>
    <row r="179" spans="1:16" ht="15.75">
      <c r="A179" s="5" t="s">
        <v>6</v>
      </c>
      <c r="B179" s="23">
        <v>0</v>
      </c>
      <c r="C179" s="23">
        <v>0</v>
      </c>
      <c r="D179" s="23">
        <v>0</v>
      </c>
      <c r="E179" s="23">
        <f>SUM(C179+D179)/2</f>
        <v>0</v>
      </c>
      <c r="F179" s="23">
        <f>(B179+C179+D179)/2</f>
        <v>0</v>
      </c>
      <c r="G179" s="23">
        <v>0</v>
      </c>
      <c r="H179" s="23">
        <v>0</v>
      </c>
      <c r="I179" s="23">
        <v>0</v>
      </c>
      <c r="J179" s="23">
        <f>SUM(H179+I179)/2</f>
        <v>0</v>
      </c>
      <c r="K179" s="23">
        <f t="shared" si="21"/>
        <v>0</v>
      </c>
      <c r="P179"/>
    </row>
    <row r="180" spans="1:16" ht="15.75">
      <c r="A180" s="5" t="s">
        <v>7</v>
      </c>
      <c r="B180" s="23">
        <f>SUM(B177:B179)</f>
        <v>0</v>
      </c>
      <c r="C180" s="23">
        <f>SUM(C177:C179)</f>
        <v>154.65</v>
      </c>
      <c r="D180" s="23">
        <f>SUM(D177:D179)</f>
        <v>124.07</v>
      </c>
      <c r="E180" s="23">
        <f>SUM(E177:E179)</f>
        <v>139.35999999999999</v>
      </c>
      <c r="F180" s="23">
        <f>(B180+C180+D180)/2</f>
        <v>139.36</v>
      </c>
      <c r="G180" s="23">
        <f>SUM(G177:G179)</f>
        <v>0</v>
      </c>
      <c r="H180" s="23">
        <v>145.6</v>
      </c>
      <c r="I180" s="23">
        <v>124.07</v>
      </c>
      <c r="J180" s="23">
        <f>SUM(J177:J179)</f>
        <v>134.83499999999998</v>
      </c>
      <c r="K180" s="23">
        <f t="shared" si="21"/>
        <v>134.83499999999998</v>
      </c>
      <c r="P180"/>
    </row>
    <row r="181" spans="1:16" ht="15.75">
      <c r="A181" s="5" t="s">
        <v>8</v>
      </c>
      <c r="B181" s="23">
        <v>0</v>
      </c>
      <c r="C181" s="23">
        <v>4.15</v>
      </c>
      <c r="D181" s="23">
        <v>3.75</v>
      </c>
      <c r="E181" s="23">
        <f>SUM(C181+D181)/2</f>
        <v>3.95</v>
      </c>
      <c r="F181" s="23">
        <f>(B181+C181+D181)/2</f>
        <v>3.95</v>
      </c>
      <c r="G181" s="23">
        <v>0</v>
      </c>
      <c r="H181" s="23">
        <v>4.199</v>
      </c>
      <c r="I181" s="23">
        <v>3.819</v>
      </c>
      <c r="J181" s="23">
        <f>SUM(H181+I181)/2</f>
        <v>4.009</v>
      </c>
      <c r="K181" s="23">
        <f t="shared" si="21"/>
        <v>4.009</v>
      </c>
      <c r="P181"/>
    </row>
    <row r="182" spans="1:16" ht="15.75">
      <c r="A182" s="5" t="s">
        <v>9</v>
      </c>
      <c r="B182" s="23">
        <f>IF(B181&gt;0,SUM(B180/B181),0)</f>
        <v>0</v>
      </c>
      <c r="C182" s="23">
        <f>IF(C181&gt;0,SUM(C180/C181),0)</f>
        <v>37.265060240963855</v>
      </c>
      <c r="D182" s="23">
        <f>IF(D181&gt;0,SUM(D180/D181),0)</f>
        <v>33.08533333333333</v>
      </c>
      <c r="E182" s="23">
        <f>SUM(E180/E181)</f>
        <v>35.281012658227844</v>
      </c>
      <c r="F182" s="23">
        <f>SUM(F180/F181)</f>
        <v>35.28101265822785</v>
      </c>
      <c r="G182" s="23">
        <f>IF(G181&gt;0,SUM(G180/G181),0)</f>
        <v>0</v>
      </c>
      <c r="H182" s="23">
        <f>IF(H181&gt;0,SUM(H180/H181),0)</f>
        <v>34.6749226006192</v>
      </c>
      <c r="I182" s="23">
        <f>IF(I181&gt;0,SUM(I180/I181),0)</f>
        <v>32.48756218905473</v>
      </c>
      <c r="J182" s="23">
        <f>SUM(J180/J181)</f>
        <v>33.633075579945114</v>
      </c>
      <c r="K182" s="23">
        <f>SUM(K180/K181)</f>
        <v>33.633075579945114</v>
      </c>
      <c r="P182"/>
    </row>
    <row r="183" spans="1:16" ht="15.75">
      <c r="A183" s="5"/>
      <c r="B183" s="30"/>
      <c r="C183" s="30"/>
      <c r="D183" s="26"/>
      <c r="E183" s="26"/>
      <c r="F183" s="26"/>
      <c r="G183" s="26"/>
      <c r="H183" s="26"/>
      <c r="I183" s="26"/>
      <c r="J183" s="26"/>
      <c r="K183" s="26"/>
      <c r="P183"/>
    </row>
    <row r="184" spans="1:16" ht="15.75">
      <c r="A184" s="8" t="s">
        <v>29</v>
      </c>
      <c r="B184" s="25" t="s">
        <v>2</v>
      </c>
      <c r="C184" s="25" t="s">
        <v>3</v>
      </c>
      <c r="D184" s="25" t="s">
        <v>103</v>
      </c>
      <c r="E184" s="25" t="s">
        <v>104</v>
      </c>
      <c r="F184" s="25" t="s">
        <v>105</v>
      </c>
      <c r="G184" s="25" t="s">
        <v>113</v>
      </c>
      <c r="H184" s="25" t="s">
        <v>108</v>
      </c>
      <c r="I184" s="25" t="s">
        <v>109</v>
      </c>
      <c r="J184" s="25" t="s">
        <v>110</v>
      </c>
      <c r="K184" s="25" t="s">
        <v>111</v>
      </c>
      <c r="P184"/>
    </row>
    <row r="185" spans="1:16" ht="15.75">
      <c r="A185" s="29" t="s">
        <v>114</v>
      </c>
      <c r="B185" s="23" t="s">
        <v>112</v>
      </c>
      <c r="C185" s="23" t="s">
        <v>112</v>
      </c>
      <c r="D185" s="23" t="s">
        <v>112</v>
      </c>
      <c r="E185" s="23" t="s">
        <v>112</v>
      </c>
      <c r="F185" s="23" t="s">
        <v>112</v>
      </c>
      <c r="G185" s="23">
        <v>0</v>
      </c>
      <c r="H185" s="23">
        <v>0</v>
      </c>
      <c r="I185" s="23">
        <v>0</v>
      </c>
      <c r="J185" s="23">
        <f>SUM(H185+I185)/2</f>
        <v>0</v>
      </c>
      <c r="K185" s="23">
        <f aca="true" t="shared" si="22" ref="K185:K190">(G185+H185+I185)/2</f>
        <v>0</v>
      </c>
      <c r="P185"/>
    </row>
    <row r="186" spans="1:16" ht="15.75">
      <c r="A186" s="5" t="s">
        <v>4</v>
      </c>
      <c r="B186" s="23">
        <v>0</v>
      </c>
      <c r="C186" s="23">
        <v>56.2</v>
      </c>
      <c r="D186" s="23">
        <v>47.85</v>
      </c>
      <c r="E186" s="23">
        <f>SUM(C186+D186)/2</f>
        <v>52.025000000000006</v>
      </c>
      <c r="F186" s="23">
        <f>(B186+C186+D186)/2</f>
        <v>52.025000000000006</v>
      </c>
      <c r="G186" s="23">
        <v>0</v>
      </c>
      <c r="H186" s="23">
        <v>39.4</v>
      </c>
      <c r="I186" s="23">
        <v>50.95</v>
      </c>
      <c r="J186" s="23">
        <f>SUM(H186+I186)/2</f>
        <v>45.175</v>
      </c>
      <c r="K186" s="23">
        <f t="shared" si="22"/>
        <v>45.175</v>
      </c>
      <c r="P186"/>
    </row>
    <row r="187" spans="1:16" ht="15.75">
      <c r="A187" s="5" t="s">
        <v>5</v>
      </c>
      <c r="B187" s="23">
        <v>0</v>
      </c>
      <c r="C187" s="23">
        <v>51.2</v>
      </c>
      <c r="D187" s="23">
        <v>44.4</v>
      </c>
      <c r="E187" s="23">
        <f>SUM(C187+D187)/2</f>
        <v>47.8</v>
      </c>
      <c r="F187" s="23">
        <f>(B187+C187+D187)/2</f>
        <v>47.8</v>
      </c>
      <c r="G187" s="23">
        <v>0</v>
      </c>
      <c r="H187" s="23">
        <v>47.6</v>
      </c>
      <c r="I187" s="23">
        <v>55.4</v>
      </c>
      <c r="J187" s="23">
        <f>SUM(H187+I187)/2</f>
        <v>51.5</v>
      </c>
      <c r="K187" s="23">
        <f t="shared" si="22"/>
        <v>51.5</v>
      </c>
      <c r="P187"/>
    </row>
    <row r="188" spans="1:16" ht="15.75">
      <c r="A188" s="5" t="s">
        <v>6</v>
      </c>
      <c r="B188" s="23">
        <v>0</v>
      </c>
      <c r="C188" s="23">
        <v>0</v>
      </c>
      <c r="D188" s="23">
        <v>0</v>
      </c>
      <c r="E188" s="23">
        <f>SUM(C188+D188)/2</f>
        <v>0</v>
      </c>
      <c r="F188" s="23">
        <f>(B188+C188+D188)/2</f>
        <v>0</v>
      </c>
      <c r="G188" s="23">
        <v>0</v>
      </c>
      <c r="H188" s="23">
        <f>(D188+E188+F188)/2</f>
        <v>0</v>
      </c>
      <c r="I188" s="23">
        <v>0</v>
      </c>
      <c r="J188" s="23">
        <f>SUM(H188+I188)/2</f>
        <v>0</v>
      </c>
      <c r="K188" s="23">
        <f t="shared" si="22"/>
        <v>0</v>
      </c>
      <c r="P188"/>
    </row>
    <row r="189" spans="1:16" ht="15.75">
      <c r="A189" s="5" t="s">
        <v>7</v>
      </c>
      <c r="B189" s="23">
        <f>SUM(B186:B188)</f>
        <v>0</v>
      </c>
      <c r="C189" s="23">
        <f>SUM(C186:C188)</f>
        <v>107.4</v>
      </c>
      <c r="D189" s="23">
        <f>SUM(D186:D188)</f>
        <v>92.25</v>
      </c>
      <c r="E189" s="23">
        <f>SUM(E186:E188)</f>
        <v>99.825</v>
      </c>
      <c r="F189" s="23">
        <f>(B189+C189+D189)/2</f>
        <v>99.825</v>
      </c>
      <c r="G189" s="23">
        <f>SUM(G186:G188)</f>
        <v>0</v>
      </c>
      <c r="H189" s="23">
        <v>87</v>
      </c>
      <c r="I189" s="23">
        <v>106.35</v>
      </c>
      <c r="J189" s="23">
        <f>SUM(J186:J188)</f>
        <v>96.675</v>
      </c>
      <c r="K189" s="23">
        <f t="shared" si="22"/>
        <v>96.675</v>
      </c>
      <c r="P189"/>
    </row>
    <row r="190" spans="1:16" ht="15.75">
      <c r="A190" s="5" t="s">
        <v>8</v>
      </c>
      <c r="B190" s="23">
        <v>0</v>
      </c>
      <c r="C190" s="23">
        <v>4.927</v>
      </c>
      <c r="D190" s="23">
        <v>4.777</v>
      </c>
      <c r="E190" s="23">
        <f>SUM(C190+D190)/2</f>
        <v>4.852</v>
      </c>
      <c r="F190" s="23">
        <f>(B190+C190+D190)/2</f>
        <v>4.852</v>
      </c>
      <c r="G190" s="23">
        <v>0</v>
      </c>
      <c r="H190" s="23">
        <v>4.957</v>
      </c>
      <c r="I190" s="23">
        <v>4.975</v>
      </c>
      <c r="J190" s="23">
        <f>SUM(H190+I190)/2</f>
        <v>4.965999999999999</v>
      </c>
      <c r="K190" s="23">
        <f t="shared" si="22"/>
        <v>4.965999999999999</v>
      </c>
      <c r="P190"/>
    </row>
    <row r="191" spans="1:16" ht="15.75">
      <c r="A191" s="5" t="s">
        <v>9</v>
      </c>
      <c r="B191" s="23">
        <f>IF(B190&gt;0,SUM(B189/B190),0)</f>
        <v>0</v>
      </c>
      <c r="C191" s="23">
        <f>IF(C190&gt;0,SUM(C189/C190),0)</f>
        <v>21.79825451593262</v>
      </c>
      <c r="D191" s="23">
        <f>IF(D190&gt;0,SUM(D189/D190),0)</f>
        <v>19.31128323215407</v>
      </c>
      <c r="E191" s="23">
        <f>SUM(E189/E190)</f>
        <v>20.5739901071723</v>
      </c>
      <c r="F191" s="23">
        <f>SUM(F189/F190)</f>
        <v>20.5739901071723</v>
      </c>
      <c r="G191" s="23">
        <f>IF(G190&gt;0,SUM(G189/G190),0)</f>
        <v>0</v>
      </c>
      <c r="H191" s="23">
        <f>IF(H190&gt;0,SUM(H189/H190),0)</f>
        <v>17.550938067379462</v>
      </c>
      <c r="I191" s="23">
        <f>IF(I190&gt;0,SUM(I189/I190),0)</f>
        <v>21.376884422110553</v>
      </c>
      <c r="J191" s="23">
        <f>SUM(J189/J190)</f>
        <v>19.467378171566654</v>
      </c>
      <c r="K191" s="23">
        <f>SUM(K189/K190)</f>
        <v>19.467378171566654</v>
      </c>
      <c r="P191"/>
    </row>
    <row r="192" spans="1:16" ht="15.75">
      <c r="A192" s="5"/>
      <c r="B192" s="30"/>
      <c r="C192" s="30"/>
      <c r="D192" s="26"/>
      <c r="E192" s="26"/>
      <c r="F192" s="26"/>
      <c r="G192" s="26"/>
      <c r="H192" s="26"/>
      <c r="I192" s="26"/>
      <c r="J192" s="26"/>
      <c r="K192" s="26"/>
      <c r="P192"/>
    </row>
    <row r="193" spans="1:16" ht="15.75">
      <c r="A193" s="8" t="s">
        <v>30</v>
      </c>
      <c r="B193" s="25" t="s">
        <v>2</v>
      </c>
      <c r="C193" s="25" t="s">
        <v>3</v>
      </c>
      <c r="D193" s="25" t="s">
        <v>103</v>
      </c>
      <c r="E193" s="25" t="s">
        <v>104</v>
      </c>
      <c r="F193" s="25" t="s">
        <v>105</v>
      </c>
      <c r="G193" s="25" t="s">
        <v>113</v>
      </c>
      <c r="H193" s="25" t="s">
        <v>108</v>
      </c>
      <c r="I193" s="25" t="s">
        <v>109</v>
      </c>
      <c r="J193" s="25" t="s">
        <v>110</v>
      </c>
      <c r="K193" s="25" t="s">
        <v>111</v>
      </c>
      <c r="P193"/>
    </row>
    <row r="194" spans="1:16" ht="15.75">
      <c r="A194" s="29" t="s">
        <v>114</v>
      </c>
      <c r="B194" s="23" t="s">
        <v>112</v>
      </c>
      <c r="C194" s="23" t="s">
        <v>112</v>
      </c>
      <c r="D194" s="23" t="s">
        <v>112</v>
      </c>
      <c r="E194" s="23" t="s">
        <v>112</v>
      </c>
      <c r="F194" s="23" t="s">
        <v>112</v>
      </c>
      <c r="G194" s="23">
        <v>0</v>
      </c>
      <c r="H194" s="23">
        <v>0</v>
      </c>
      <c r="I194" s="23">
        <v>0</v>
      </c>
      <c r="J194" s="23">
        <f>SUM(H194+I194)/2</f>
        <v>0</v>
      </c>
      <c r="K194" s="23">
        <f aca="true" t="shared" si="23" ref="K194:K199">(G194+H194+I194)/2</f>
        <v>0</v>
      </c>
      <c r="P194"/>
    </row>
    <row r="195" spans="1:16" ht="15.75">
      <c r="A195" s="5" t="s">
        <v>4</v>
      </c>
      <c r="B195" s="23">
        <v>0</v>
      </c>
      <c r="C195" s="23">
        <v>113</v>
      </c>
      <c r="D195" s="23">
        <v>138.4</v>
      </c>
      <c r="E195" s="23">
        <f>SUM(C195+D195)/2</f>
        <v>125.7</v>
      </c>
      <c r="F195" s="23">
        <f>(B195+C195+D195)/2</f>
        <v>125.7</v>
      </c>
      <c r="G195" s="23">
        <v>0</v>
      </c>
      <c r="H195" s="23">
        <v>121.8</v>
      </c>
      <c r="I195" s="23">
        <v>120.6</v>
      </c>
      <c r="J195" s="23">
        <f>SUM(H195+I195)/2</f>
        <v>121.19999999999999</v>
      </c>
      <c r="K195" s="23">
        <f t="shared" si="23"/>
        <v>121.19999999999999</v>
      </c>
      <c r="P195"/>
    </row>
    <row r="196" spans="1:16" ht="15.75">
      <c r="A196" s="5" t="s">
        <v>5</v>
      </c>
      <c r="B196" s="23">
        <v>0</v>
      </c>
      <c r="C196" s="23">
        <v>26.13</v>
      </c>
      <c r="D196" s="23">
        <v>24.87</v>
      </c>
      <c r="E196" s="23">
        <f>SUM(C196+D196)/2</f>
        <v>25.5</v>
      </c>
      <c r="F196" s="23">
        <f>(B196+C196+D196)/2</f>
        <v>25.5</v>
      </c>
      <c r="G196" s="23">
        <v>0</v>
      </c>
      <c r="H196" s="23">
        <v>27</v>
      </c>
      <c r="I196" s="23">
        <v>25.87</v>
      </c>
      <c r="J196" s="23">
        <f>SUM(H196+I196)/2</f>
        <v>26.435000000000002</v>
      </c>
      <c r="K196" s="23">
        <f t="shared" si="23"/>
        <v>26.435000000000002</v>
      </c>
      <c r="P196"/>
    </row>
    <row r="197" spans="1:16" ht="15.75">
      <c r="A197" s="5" t="s">
        <v>6</v>
      </c>
      <c r="B197" s="23">
        <v>0</v>
      </c>
      <c r="C197" s="23">
        <v>0</v>
      </c>
      <c r="D197" s="23">
        <v>0</v>
      </c>
      <c r="E197" s="23">
        <f>SUM(C197+D197)/2</f>
        <v>0</v>
      </c>
      <c r="F197" s="23">
        <f>(B197+C197+D197)/2</f>
        <v>0</v>
      </c>
      <c r="G197" s="23">
        <v>0</v>
      </c>
      <c r="H197" s="23">
        <f>(D197+E197+F197)/2</f>
        <v>0</v>
      </c>
      <c r="I197" s="23">
        <v>0</v>
      </c>
      <c r="J197" s="23">
        <f>SUM(H197+I197)/2</f>
        <v>0</v>
      </c>
      <c r="K197" s="23">
        <f t="shared" si="23"/>
        <v>0</v>
      </c>
      <c r="P197"/>
    </row>
    <row r="198" spans="1:16" ht="15.75">
      <c r="A198" s="5" t="s">
        <v>7</v>
      </c>
      <c r="B198" s="23">
        <f>SUM(B195:B197)</f>
        <v>0</v>
      </c>
      <c r="C198" s="23">
        <f>SUM(C195:C197)</f>
        <v>139.13</v>
      </c>
      <c r="D198" s="23">
        <f>SUM(D195:D197)</f>
        <v>163.27</v>
      </c>
      <c r="E198" s="23">
        <f>SUM(E195:E197)</f>
        <v>151.2</v>
      </c>
      <c r="F198" s="23">
        <f>(B198+C198+D198)/2</f>
        <v>151.2</v>
      </c>
      <c r="G198" s="23">
        <f>SUM(G195:G197)</f>
        <v>0</v>
      </c>
      <c r="H198" s="23">
        <v>148.8</v>
      </c>
      <c r="I198" s="23">
        <v>146.47</v>
      </c>
      <c r="J198" s="23">
        <f>SUM(J195:J197)</f>
        <v>147.635</v>
      </c>
      <c r="K198" s="23">
        <f t="shared" si="23"/>
        <v>147.635</v>
      </c>
      <c r="P198"/>
    </row>
    <row r="199" spans="1:16" ht="15.75">
      <c r="A199" s="5" t="s">
        <v>8</v>
      </c>
      <c r="B199" s="23">
        <v>0</v>
      </c>
      <c r="C199" s="23">
        <v>5.398</v>
      </c>
      <c r="D199" s="23">
        <v>6.051</v>
      </c>
      <c r="E199" s="23">
        <f>SUM(C199+D199)/2</f>
        <v>5.7245</v>
      </c>
      <c r="F199" s="23">
        <f>(B199+C199+D199)/2</f>
        <v>5.7245</v>
      </c>
      <c r="G199" s="23">
        <v>0</v>
      </c>
      <c r="H199" s="23">
        <v>5.849</v>
      </c>
      <c r="I199" s="23">
        <v>5.578</v>
      </c>
      <c r="J199" s="23">
        <f>SUM(H199+I199)/2</f>
        <v>5.7135</v>
      </c>
      <c r="K199" s="23">
        <f t="shared" si="23"/>
        <v>5.7135</v>
      </c>
      <c r="P199"/>
    </row>
    <row r="200" spans="1:16" ht="15.75">
      <c r="A200" s="5" t="s">
        <v>9</v>
      </c>
      <c r="B200" s="23">
        <f>IF(B199&gt;0,SUM(B198/B199),0)</f>
        <v>0</v>
      </c>
      <c r="C200" s="23">
        <f>IF(C199&gt;0,SUM(C198/C199),0)</f>
        <v>25.774360874397924</v>
      </c>
      <c r="D200" s="23">
        <f>IF(D199&gt;0,SUM(D198/D199),0)</f>
        <v>26.982316972401257</v>
      </c>
      <c r="E200" s="23">
        <f>SUM(E198/E199)</f>
        <v>26.41278714298192</v>
      </c>
      <c r="F200" s="23">
        <f>SUM(F198/F199)</f>
        <v>26.41278714298192</v>
      </c>
      <c r="G200" s="23">
        <f>IF(G199&gt;0,SUM(G198/G199),0)</f>
        <v>0</v>
      </c>
      <c r="H200" s="23">
        <f>IF(H199&gt;0,SUM(H198/H199),0)</f>
        <v>25.44024619593093</v>
      </c>
      <c r="I200" s="23">
        <f>IF(I199&gt;0,SUM(I198/I199),0)</f>
        <v>26.258515596988165</v>
      </c>
      <c r="J200" s="23">
        <f>SUM(J198/J199)</f>
        <v>25.839677955718912</v>
      </c>
      <c r="K200" s="23">
        <f>SUM(K198/K199)</f>
        <v>25.839677955718912</v>
      </c>
      <c r="P200"/>
    </row>
    <row r="201" spans="1:16" ht="15.75">
      <c r="A201" s="5"/>
      <c r="B201" s="30"/>
      <c r="C201" s="30"/>
      <c r="D201" s="26"/>
      <c r="E201" s="26"/>
      <c r="F201" s="26"/>
      <c r="G201" s="26"/>
      <c r="H201" s="26"/>
      <c r="I201" s="26"/>
      <c r="J201" s="26"/>
      <c r="K201" s="26"/>
      <c r="P201"/>
    </row>
    <row r="202" spans="1:16" ht="15.75">
      <c r="A202" s="8" t="s">
        <v>31</v>
      </c>
      <c r="B202" s="25" t="s">
        <v>2</v>
      </c>
      <c r="C202" s="25" t="s">
        <v>3</v>
      </c>
      <c r="D202" s="25" t="s">
        <v>103</v>
      </c>
      <c r="E202" s="25" t="s">
        <v>104</v>
      </c>
      <c r="F202" s="25" t="s">
        <v>105</v>
      </c>
      <c r="G202" s="25" t="s">
        <v>113</v>
      </c>
      <c r="H202" s="25" t="s">
        <v>108</v>
      </c>
      <c r="I202" s="25" t="s">
        <v>109</v>
      </c>
      <c r="J202" s="25" t="s">
        <v>110</v>
      </c>
      <c r="K202" s="25" t="s">
        <v>111</v>
      </c>
      <c r="P202"/>
    </row>
    <row r="203" spans="1:16" ht="15.75">
      <c r="A203" s="29" t="s">
        <v>114</v>
      </c>
      <c r="B203" s="23" t="s">
        <v>112</v>
      </c>
      <c r="C203" s="23" t="s">
        <v>112</v>
      </c>
      <c r="D203" s="23" t="s">
        <v>112</v>
      </c>
      <c r="E203" s="23" t="s">
        <v>112</v>
      </c>
      <c r="F203" s="23" t="s">
        <v>112</v>
      </c>
      <c r="G203" s="23">
        <v>0</v>
      </c>
      <c r="H203" s="23">
        <v>0</v>
      </c>
      <c r="I203" s="23">
        <v>0</v>
      </c>
      <c r="J203" s="23">
        <f>SUM(H203+I203)/2</f>
        <v>0</v>
      </c>
      <c r="K203" s="23">
        <f aca="true" t="shared" si="24" ref="K203:K208">(G203+H203+I203)/2</f>
        <v>0</v>
      </c>
      <c r="P203"/>
    </row>
    <row r="204" spans="1:16" ht="15.75">
      <c r="A204" s="5" t="s">
        <v>4</v>
      </c>
      <c r="B204" s="23">
        <v>0</v>
      </c>
      <c r="C204" s="23">
        <v>5.6</v>
      </c>
      <c r="D204" s="23">
        <v>15.6</v>
      </c>
      <c r="E204" s="23">
        <f>SUM(C204+D204)/2</f>
        <v>10.6</v>
      </c>
      <c r="F204" s="23">
        <f>(B204+C204+D204)/2</f>
        <v>10.6</v>
      </c>
      <c r="G204" s="23">
        <v>0</v>
      </c>
      <c r="H204" s="23">
        <v>14.4</v>
      </c>
      <c r="I204" s="23">
        <v>19.2</v>
      </c>
      <c r="J204" s="23">
        <f>SUM(H204+I204)/2</f>
        <v>16.8</v>
      </c>
      <c r="K204" s="23">
        <f t="shared" si="24"/>
        <v>16.8</v>
      </c>
      <c r="P204"/>
    </row>
    <row r="205" spans="1:16" ht="15.75">
      <c r="A205" s="5" t="s">
        <v>5</v>
      </c>
      <c r="B205" s="23">
        <v>0</v>
      </c>
      <c r="C205" s="23">
        <v>2.2</v>
      </c>
      <c r="D205" s="23">
        <v>0.8</v>
      </c>
      <c r="E205" s="23">
        <f>SUM(C205+D205)/2</f>
        <v>1.5</v>
      </c>
      <c r="F205" s="23">
        <f>(B205+C205+D205)/2</f>
        <v>1.5</v>
      </c>
      <c r="G205" s="23">
        <v>0</v>
      </c>
      <c r="H205" s="23">
        <v>3.4</v>
      </c>
      <c r="I205" s="23">
        <v>0.65</v>
      </c>
      <c r="J205" s="23">
        <f>SUM(H205+I205)/2</f>
        <v>2.025</v>
      </c>
      <c r="K205" s="23">
        <f t="shared" si="24"/>
        <v>2.025</v>
      </c>
      <c r="P205"/>
    </row>
    <row r="206" spans="1:16" ht="15.75">
      <c r="A206" s="5" t="s">
        <v>6</v>
      </c>
      <c r="B206" s="23">
        <v>0</v>
      </c>
      <c r="C206" s="23">
        <v>0</v>
      </c>
      <c r="D206" s="23">
        <v>0</v>
      </c>
      <c r="E206" s="23">
        <f>SUM(C206+D206)/2</f>
        <v>0</v>
      </c>
      <c r="F206" s="23">
        <f>(B206+C206+D206)/2</f>
        <v>0</v>
      </c>
      <c r="G206" s="23">
        <v>0</v>
      </c>
      <c r="H206" s="23">
        <v>0</v>
      </c>
      <c r="I206" s="23">
        <v>0</v>
      </c>
      <c r="J206" s="23">
        <f>SUM(H206+I206)/2</f>
        <v>0</v>
      </c>
      <c r="K206" s="23">
        <f t="shared" si="24"/>
        <v>0</v>
      </c>
      <c r="P206"/>
    </row>
    <row r="207" spans="1:16" ht="15.75">
      <c r="A207" s="5" t="s">
        <v>7</v>
      </c>
      <c r="B207" s="23">
        <f>SUM(B204:B206)</f>
        <v>0</v>
      </c>
      <c r="C207" s="23">
        <f>SUM(C204:C206)</f>
        <v>7.8</v>
      </c>
      <c r="D207" s="23">
        <f>SUM(D204:D206)</f>
        <v>16.4</v>
      </c>
      <c r="E207" s="23">
        <f>SUM(E204:E206)</f>
        <v>12.1</v>
      </c>
      <c r="F207" s="23">
        <f>(B207+C207+D207)/2</f>
        <v>12.1</v>
      </c>
      <c r="G207" s="23">
        <f>SUM(G204:G206)</f>
        <v>0</v>
      </c>
      <c r="H207" s="23">
        <v>17.8</v>
      </c>
      <c r="I207" s="23">
        <v>19.85</v>
      </c>
      <c r="J207" s="23">
        <f>SUM(J204:J206)</f>
        <v>18.825</v>
      </c>
      <c r="K207" s="23">
        <f t="shared" si="24"/>
        <v>18.825000000000003</v>
      </c>
      <c r="P207"/>
    </row>
    <row r="208" spans="1:16" ht="15.75">
      <c r="A208" s="5" t="s">
        <v>8</v>
      </c>
      <c r="B208" s="23">
        <v>0</v>
      </c>
      <c r="C208" s="23">
        <v>0.429</v>
      </c>
      <c r="D208" s="23">
        <v>0.822</v>
      </c>
      <c r="E208" s="23">
        <f>SUM(C208+D208)/2</f>
        <v>0.6255</v>
      </c>
      <c r="F208" s="23">
        <f>(B208+C208+D208)/2</f>
        <v>0.6255</v>
      </c>
      <c r="G208" s="23">
        <v>0</v>
      </c>
      <c r="H208" s="23">
        <v>1.009</v>
      </c>
      <c r="I208" s="23">
        <v>0.976</v>
      </c>
      <c r="J208" s="23">
        <f>SUM(H208+I208)/2</f>
        <v>0.9924999999999999</v>
      </c>
      <c r="K208" s="23">
        <f t="shared" si="24"/>
        <v>0.9924999999999999</v>
      </c>
      <c r="P208"/>
    </row>
    <row r="209" spans="1:16" ht="15.75">
      <c r="A209" s="5" t="s">
        <v>9</v>
      </c>
      <c r="B209" s="23">
        <f>IF(B208&gt;0,SUM(B207/B208),0)</f>
        <v>0</v>
      </c>
      <c r="C209" s="23">
        <f>IF(C208&gt;0,SUM(C207/C208),0)</f>
        <v>18.181818181818183</v>
      </c>
      <c r="D209" s="23">
        <f>IF(D208&gt;0,SUM(D207/D208),0)</f>
        <v>19.95133819951338</v>
      </c>
      <c r="E209" s="23">
        <f>SUM(E207/E208)</f>
        <v>19.344524380495606</v>
      </c>
      <c r="F209" s="23">
        <f>SUM(F207/F208)</f>
        <v>19.344524380495606</v>
      </c>
      <c r="G209" s="23">
        <f>IF(G208&gt;0,SUM(G207/G208),0)</f>
        <v>0</v>
      </c>
      <c r="H209" s="23">
        <f>IF(H208&gt;0,SUM(H207/H208),0)</f>
        <v>17.641228939544106</v>
      </c>
      <c r="I209" s="23">
        <f>IF(I208&gt;0,SUM(I207/I208),0)</f>
        <v>20.338114754098363</v>
      </c>
      <c r="J209" s="23">
        <f>SUM(J207/J208)</f>
        <v>18.967254408060455</v>
      </c>
      <c r="K209" s="23">
        <f>SUM(K207/K208)</f>
        <v>18.96725440806046</v>
      </c>
      <c r="P209"/>
    </row>
    <row r="210" spans="1:16" ht="15.75">
      <c r="A210" s="5"/>
      <c r="B210" s="30"/>
      <c r="C210" s="30"/>
      <c r="D210" s="26"/>
      <c r="E210" s="26"/>
      <c r="F210" s="26"/>
      <c r="G210" s="26"/>
      <c r="H210" s="26"/>
      <c r="I210" s="26"/>
      <c r="J210" s="26"/>
      <c r="K210" s="26"/>
      <c r="P210"/>
    </row>
    <row r="211" spans="1:16" ht="24.75">
      <c r="A211" s="9" t="s">
        <v>32</v>
      </c>
      <c r="B211" s="27" t="s">
        <v>2</v>
      </c>
      <c r="C211" s="27" t="s">
        <v>3</v>
      </c>
      <c r="D211" s="27" t="s">
        <v>103</v>
      </c>
      <c r="E211" s="27" t="s">
        <v>104</v>
      </c>
      <c r="F211" s="27" t="s">
        <v>105</v>
      </c>
      <c r="G211" s="27" t="s">
        <v>107</v>
      </c>
      <c r="H211" s="27" t="s">
        <v>108</v>
      </c>
      <c r="I211" s="27" t="s">
        <v>109</v>
      </c>
      <c r="J211" s="27" t="s">
        <v>110</v>
      </c>
      <c r="K211" s="27" t="s">
        <v>111</v>
      </c>
      <c r="P211"/>
    </row>
    <row r="212" spans="1:16" ht="15.75">
      <c r="A212" s="29" t="s">
        <v>114</v>
      </c>
      <c r="B212" s="23" t="s">
        <v>112</v>
      </c>
      <c r="C212" s="23" t="s">
        <v>112</v>
      </c>
      <c r="D212" s="23" t="s">
        <v>112</v>
      </c>
      <c r="E212" s="23" t="s">
        <v>112</v>
      </c>
      <c r="F212" s="23" t="s">
        <v>112</v>
      </c>
      <c r="G212" s="23">
        <v>0</v>
      </c>
      <c r="H212" s="23">
        <f aca="true" t="shared" si="25" ref="H212:I215">SUM(H23+H32+H41+H50+H59+H68+H77+H86+H95+H104+H113+H122+H131+H140+H149+H158+H167+H176+H185+H194+H203)</f>
        <v>157.4</v>
      </c>
      <c r="I212" s="23">
        <f t="shared" si="25"/>
        <v>53.6</v>
      </c>
      <c r="J212" s="23">
        <f>SUM(H212+I212)/2</f>
        <v>105.5</v>
      </c>
      <c r="K212" s="23">
        <f aca="true" t="shared" si="26" ref="K212:K217">(G212+H212+I212)/2</f>
        <v>105.5</v>
      </c>
      <c r="P212"/>
    </row>
    <row r="213" spans="1:16" ht="15.75">
      <c r="A213" s="5" t="s">
        <v>4</v>
      </c>
      <c r="B213" s="23">
        <f aca="true" t="shared" si="27" ref="B213:D215">SUM(B24+B33+B42+B51+B60+B69+B78+B87+B96+B105+B114+B123+B132+B141+B150+B159+B168+B177+B186+B195+B204)</f>
        <v>0</v>
      </c>
      <c r="C213" s="23">
        <f t="shared" si="27"/>
        <v>1474.1999999999998</v>
      </c>
      <c r="D213" s="23">
        <f t="shared" si="27"/>
        <v>1251.4299999999998</v>
      </c>
      <c r="E213" s="23">
        <f>SUM(C213+D213)/2</f>
        <v>1362.8149999999998</v>
      </c>
      <c r="F213" s="23">
        <f>(B213+C213+D213)/2</f>
        <v>1362.8149999999998</v>
      </c>
      <c r="G213" s="23">
        <f>SUM(G24+G33+G42+G51+G60+G69+G78+G87+G96+G105+G114+G123+G132+G141+G150+G159+G168+G177+G186+G195+G204)</f>
        <v>0</v>
      </c>
      <c r="H213" s="23">
        <f t="shared" si="25"/>
        <v>1381.0100000000002</v>
      </c>
      <c r="I213" s="23">
        <f t="shared" si="25"/>
        <v>1189.2099999999998</v>
      </c>
      <c r="J213" s="23">
        <f>SUM(H213+I213)/2</f>
        <v>1285.1100000000001</v>
      </c>
      <c r="K213" s="23">
        <f t="shared" si="26"/>
        <v>1285.1100000000001</v>
      </c>
      <c r="P213"/>
    </row>
    <row r="214" spans="1:16" ht="15.75">
      <c r="A214" s="5" t="s">
        <v>5</v>
      </c>
      <c r="B214" s="23">
        <f t="shared" si="27"/>
        <v>0</v>
      </c>
      <c r="C214" s="23">
        <f t="shared" si="27"/>
        <v>1259.0300000000004</v>
      </c>
      <c r="D214" s="23">
        <f t="shared" si="27"/>
        <v>1212.37</v>
      </c>
      <c r="E214" s="23">
        <f>SUM(C214+D214)/2</f>
        <v>1235.7000000000003</v>
      </c>
      <c r="F214" s="23">
        <f>(B214+C214+D214)/2</f>
        <v>1235.7000000000003</v>
      </c>
      <c r="G214" s="23">
        <f>SUM(G25+G34+G43+G52+G61+G70+G79+G88+G97+G106+G115+G124+G133+G142+G151+G160+G169+G178+G187+G196+G205)</f>
        <v>0</v>
      </c>
      <c r="H214" s="23">
        <f t="shared" si="25"/>
        <v>1299.76</v>
      </c>
      <c r="I214" s="23">
        <f t="shared" si="25"/>
        <v>1202.78</v>
      </c>
      <c r="J214" s="23">
        <f>SUM(H214+I214)/2</f>
        <v>1251.27</v>
      </c>
      <c r="K214" s="23">
        <f t="shared" si="26"/>
        <v>1251.27</v>
      </c>
      <c r="P214"/>
    </row>
    <row r="215" spans="1:16" ht="15.75">
      <c r="A215" s="5" t="s">
        <v>6</v>
      </c>
      <c r="B215" s="23">
        <f t="shared" si="27"/>
        <v>0</v>
      </c>
      <c r="C215" s="23">
        <f t="shared" si="27"/>
        <v>65.86</v>
      </c>
      <c r="D215" s="23">
        <f t="shared" si="27"/>
        <v>56.489999999999995</v>
      </c>
      <c r="E215" s="23">
        <f>SUM(C215+D215)/2</f>
        <v>61.175</v>
      </c>
      <c r="F215" s="23">
        <f>(B215+C215+D215)/2</f>
        <v>61.175</v>
      </c>
      <c r="G215" s="23">
        <f>SUM(G26+G35+G44+G53+G62+G71+G80+G89+G98+G107+G116+G125+G134+G143+G152+G161+G170+G179+G188+G197+G206)</f>
        <v>0</v>
      </c>
      <c r="H215" s="23">
        <f t="shared" si="25"/>
        <v>52.67</v>
      </c>
      <c r="I215" s="23">
        <f t="shared" si="25"/>
        <v>52.34</v>
      </c>
      <c r="J215" s="23">
        <f>SUM(H215+I215)/2</f>
        <v>52.505</v>
      </c>
      <c r="K215" s="23">
        <f t="shared" si="26"/>
        <v>52.505</v>
      </c>
      <c r="P215"/>
    </row>
    <row r="216" spans="1:16" ht="15.75">
      <c r="A216" s="5" t="s">
        <v>7</v>
      </c>
      <c r="B216" s="23">
        <f>SUM(B213:B215)</f>
        <v>0</v>
      </c>
      <c r="C216" s="23">
        <f>SUM(C213:C215)</f>
        <v>2799.0900000000006</v>
      </c>
      <c r="D216" s="23">
        <f>SUM(D213:D215)</f>
        <v>2520.2899999999995</v>
      </c>
      <c r="E216" s="23">
        <f>SUM(E213:E215)</f>
        <v>2659.6900000000005</v>
      </c>
      <c r="F216" s="23">
        <f>(B216+C216+D216)/2</f>
        <v>2659.69</v>
      </c>
      <c r="G216" s="23">
        <f>SUM(G213:G215)</f>
        <v>0</v>
      </c>
      <c r="H216" s="23">
        <f>SUM(H212:H215)</f>
        <v>2890.84</v>
      </c>
      <c r="I216" s="23">
        <f>SUM(I212:I215)</f>
        <v>2497.93</v>
      </c>
      <c r="J216" s="23">
        <f>SUM(J212:J215)</f>
        <v>2694.385</v>
      </c>
      <c r="K216" s="23">
        <f t="shared" si="26"/>
        <v>2694.385</v>
      </c>
      <c r="P216"/>
    </row>
    <row r="217" spans="1:16" ht="15.75">
      <c r="A217" s="5" t="s">
        <v>8</v>
      </c>
      <c r="B217" s="23">
        <f>SUM(B28+B37+B46+B55+B64+B73+B82+B91+B100+B109+B118+B127+B136+B145+B154+B163+B172+B181+B190+B199+B208)</f>
        <v>0</v>
      </c>
      <c r="C217" s="23">
        <f>SUM(C28+C37+C46+C55+C64+C73+C82+C91+C100+C109+C118+C127+C136+C145+C154+C163+C172+C181+C190+C199+C208)</f>
        <v>106.781</v>
      </c>
      <c r="D217" s="23">
        <f>SUM(D28+D37+D46+D55+D64+D73+D82+D91+D100+D109+D118+D127+D136+D145+D154+D163+D172+D181+D190+D199+D208)</f>
        <v>105.45400000000002</v>
      </c>
      <c r="E217" s="23">
        <f>SUM(C217+D217)/2</f>
        <v>106.1175</v>
      </c>
      <c r="F217" s="23">
        <f>(B217+C217+D217)/2</f>
        <v>106.1175</v>
      </c>
      <c r="G217" s="23">
        <f>SUM(G28+G37+G46+G55+G64+G73+G82+G91+G100+G109+G118+G127+G136+G145+G154+G163+G172+G181+G190+G199+G208)</f>
        <v>0</v>
      </c>
      <c r="H217" s="23">
        <f>SUM(H28+H37+H46+H55+H64+H73+H82+H91+H100+H109+H118+H127+H136+H145+H154+H163+H172+H181+H190+H199+H208)</f>
        <v>126.67100000000002</v>
      </c>
      <c r="I217" s="23">
        <f>SUM(I28+I37+I46+I55+I64+I73+I82+I91+I100+I109+I118+I127+I136+I145+I154+I163+I172+I181+I190+I199+I208)</f>
        <v>111.849</v>
      </c>
      <c r="J217" s="23">
        <f>SUM(H217+I217)/2</f>
        <v>119.26000000000002</v>
      </c>
      <c r="K217" s="23">
        <f t="shared" si="26"/>
        <v>119.26000000000002</v>
      </c>
      <c r="P217"/>
    </row>
    <row r="218" spans="1:16" ht="15.75">
      <c r="A218" s="6" t="s">
        <v>9</v>
      </c>
      <c r="B218" s="28">
        <f>IF(B217&gt;0,SUM(B216/B217),0)</f>
        <v>0</v>
      </c>
      <c r="C218" s="28">
        <f>IF(C217&gt;0,SUM(C216/C217),0)</f>
        <v>26.2133712926457</v>
      </c>
      <c r="D218" s="28">
        <f>IF(D217&gt;0,SUM(D216/D217),0)</f>
        <v>23.899425341855206</v>
      </c>
      <c r="E218" s="28">
        <f>SUM(E216/E217)</f>
        <v>25.063632294390654</v>
      </c>
      <c r="F218" s="28">
        <f>SUM(F216/F217)</f>
        <v>25.06363229439065</v>
      </c>
      <c r="G218" s="28">
        <f>IF(G217&gt;0,SUM(G216/G217),0)</f>
        <v>0</v>
      </c>
      <c r="H218" s="28">
        <f>IF(H217&gt;0,SUM(H216/H217),0)</f>
        <v>22.821640312305103</v>
      </c>
      <c r="I218" s="28">
        <f>IF(I217&gt;0,SUM(I216/I217),0)</f>
        <v>22.333056173948805</v>
      </c>
      <c r="J218" s="28">
        <f>SUM(J216/J217)</f>
        <v>22.592528928391747</v>
      </c>
      <c r="K218" s="28">
        <f>SUM(K216/K217)</f>
        <v>22.592528928391747</v>
      </c>
      <c r="P218"/>
    </row>
    <row r="219" spans="1:16" ht="15.75">
      <c r="A219" s="1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P219"/>
    </row>
    <row r="220" spans="1:16" ht="15.75">
      <c r="A220" s="1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P220"/>
    </row>
    <row r="221" spans="1:16" ht="15.75">
      <c r="A221" s="20" t="s">
        <v>33</v>
      </c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P221"/>
    </row>
    <row r="222" spans="1:16" ht="15.75">
      <c r="A222" s="8" t="s">
        <v>34</v>
      </c>
      <c r="B222" s="25" t="s">
        <v>2</v>
      </c>
      <c r="C222" s="25" t="s">
        <v>3</v>
      </c>
      <c r="D222" s="25" t="s">
        <v>103</v>
      </c>
      <c r="E222" s="25" t="s">
        <v>104</v>
      </c>
      <c r="F222" s="25" t="s">
        <v>105</v>
      </c>
      <c r="G222" s="25" t="s">
        <v>113</v>
      </c>
      <c r="H222" s="25" t="s">
        <v>108</v>
      </c>
      <c r="I222" s="25" t="s">
        <v>109</v>
      </c>
      <c r="J222" s="25" t="s">
        <v>110</v>
      </c>
      <c r="K222" s="25" t="s">
        <v>111</v>
      </c>
      <c r="P222"/>
    </row>
    <row r="223" spans="1:16" ht="15.75">
      <c r="A223" s="29" t="s">
        <v>114</v>
      </c>
      <c r="B223" s="23" t="s">
        <v>112</v>
      </c>
      <c r="C223" s="23" t="s">
        <v>112</v>
      </c>
      <c r="D223" s="23" t="s">
        <v>112</v>
      </c>
      <c r="E223" s="23" t="s">
        <v>112</v>
      </c>
      <c r="F223" s="23" t="s">
        <v>112</v>
      </c>
      <c r="G223" s="23">
        <v>0</v>
      </c>
      <c r="H223" s="23">
        <v>0</v>
      </c>
      <c r="I223" s="23">
        <v>0</v>
      </c>
      <c r="J223" s="23">
        <f>SUM(H223+I223)/2</f>
        <v>0</v>
      </c>
      <c r="K223" s="23">
        <f aca="true" t="shared" si="28" ref="K223:K228">(G223+H223+I223)/2</f>
        <v>0</v>
      </c>
      <c r="P223"/>
    </row>
    <row r="224" spans="1:16" ht="15.75">
      <c r="A224" s="5" t="s">
        <v>4</v>
      </c>
      <c r="B224" s="23">
        <v>0</v>
      </c>
      <c r="C224" s="23">
        <v>70.05</v>
      </c>
      <c r="D224" s="23">
        <v>54.2</v>
      </c>
      <c r="E224" s="23">
        <f>SUM(C224+D224)/2</f>
        <v>62.125</v>
      </c>
      <c r="F224" s="23">
        <f>(B224+C224+D224)/2</f>
        <v>62.125</v>
      </c>
      <c r="G224" s="23">
        <v>0</v>
      </c>
      <c r="H224" s="23">
        <v>69.8</v>
      </c>
      <c r="I224" s="23">
        <v>55.4</v>
      </c>
      <c r="J224" s="23">
        <f>SUM(H224+I224)/2</f>
        <v>62.599999999999994</v>
      </c>
      <c r="K224" s="23">
        <f t="shared" si="28"/>
        <v>62.599999999999994</v>
      </c>
      <c r="P224"/>
    </row>
    <row r="225" spans="1:16" ht="15.75">
      <c r="A225" s="5" t="s">
        <v>5</v>
      </c>
      <c r="B225" s="23">
        <v>0</v>
      </c>
      <c r="C225" s="23">
        <v>119.2</v>
      </c>
      <c r="D225" s="23">
        <v>121.6</v>
      </c>
      <c r="E225" s="23">
        <f>SUM(C225+D225)/2</f>
        <v>120.4</v>
      </c>
      <c r="F225" s="23">
        <f>(B225+C225+D225)/2</f>
        <v>120.4</v>
      </c>
      <c r="G225" s="23">
        <v>0</v>
      </c>
      <c r="H225" s="23">
        <v>123.2</v>
      </c>
      <c r="I225" s="23">
        <v>117.8</v>
      </c>
      <c r="J225" s="23">
        <f>SUM(H225+I225)/2</f>
        <v>120.5</v>
      </c>
      <c r="K225" s="23">
        <f t="shared" si="28"/>
        <v>120.5</v>
      </c>
      <c r="P225"/>
    </row>
    <row r="226" spans="1:16" ht="15.75">
      <c r="A226" s="5" t="s">
        <v>6</v>
      </c>
      <c r="B226" s="23">
        <v>0</v>
      </c>
      <c r="C226" s="23">
        <v>0</v>
      </c>
      <c r="D226" s="23">
        <v>0</v>
      </c>
      <c r="E226" s="23">
        <f>SUM(C226+D226)/2</f>
        <v>0</v>
      </c>
      <c r="F226" s="23">
        <f>(B226+C226+D226)/2</f>
        <v>0</v>
      </c>
      <c r="G226" s="23">
        <v>0</v>
      </c>
      <c r="H226" s="23">
        <v>0</v>
      </c>
      <c r="I226" s="23">
        <v>0</v>
      </c>
      <c r="J226" s="23">
        <f>SUM(H226+I226)/2</f>
        <v>0</v>
      </c>
      <c r="K226" s="23">
        <f t="shared" si="28"/>
        <v>0</v>
      </c>
      <c r="P226"/>
    </row>
    <row r="227" spans="1:16" ht="15.75">
      <c r="A227" s="5" t="s">
        <v>7</v>
      </c>
      <c r="B227" s="23">
        <f>SUM(B224:B226)</f>
        <v>0</v>
      </c>
      <c r="C227" s="23">
        <f>SUM(C224:C226)</f>
        <v>189.25</v>
      </c>
      <c r="D227" s="23">
        <f>SUM(D224:D226)</f>
        <v>175.8</v>
      </c>
      <c r="E227" s="23">
        <f>SUM(E224:E226)</f>
        <v>182.525</v>
      </c>
      <c r="F227" s="23">
        <f>(B227+C227+D227)/2</f>
        <v>182.525</v>
      </c>
      <c r="G227" s="23">
        <f>SUM(G224:G226)</f>
        <v>0</v>
      </c>
      <c r="H227" s="23">
        <v>193</v>
      </c>
      <c r="I227" s="23">
        <v>173.2</v>
      </c>
      <c r="J227" s="23">
        <f>SUM(J224:J226)</f>
        <v>183.1</v>
      </c>
      <c r="K227" s="23">
        <f t="shared" si="28"/>
        <v>183.1</v>
      </c>
      <c r="P227"/>
    </row>
    <row r="228" spans="1:16" ht="15.75">
      <c r="A228" s="5" t="s">
        <v>8</v>
      </c>
      <c r="B228" s="23">
        <v>0</v>
      </c>
      <c r="C228" s="23">
        <v>6.249</v>
      </c>
      <c r="D228" s="23">
        <v>6.447</v>
      </c>
      <c r="E228" s="23">
        <f>SUM(C228+D228)/2</f>
        <v>6.348</v>
      </c>
      <c r="F228" s="23">
        <f>(B228+C228+D228)/2</f>
        <v>6.348</v>
      </c>
      <c r="G228" s="23">
        <v>0</v>
      </c>
      <c r="H228" s="23">
        <v>7.598</v>
      </c>
      <c r="I228" s="23">
        <v>6.497</v>
      </c>
      <c r="J228" s="23">
        <f>SUM(H228+I228)/2</f>
        <v>7.047499999999999</v>
      </c>
      <c r="K228" s="23">
        <f t="shared" si="28"/>
        <v>7.047499999999999</v>
      </c>
      <c r="P228"/>
    </row>
    <row r="229" spans="1:16" ht="15.75">
      <c r="A229" s="5" t="s">
        <v>9</v>
      </c>
      <c r="B229" s="23">
        <f>IF(B228&gt;0,SUM(B227/B228),0)</f>
        <v>0</v>
      </c>
      <c r="C229" s="23">
        <f>IF(C228&gt;0,SUM(C227/C228),0)</f>
        <v>30.28484557529205</v>
      </c>
      <c r="D229" s="23">
        <f>IF(D228&gt;0,SUM(D227/D228),0)</f>
        <v>27.268496975337367</v>
      </c>
      <c r="E229" s="23">
        <f>SUM(E227/E228)</f>
        <v>28.75315059861374</v>
      </c>
      <c r="F229" s="23">
        <f>SUM(F227/F228)</f>
        <v>28.75315059861374</v>
      </c>
      <c r="G229" s="23">
        <f>IF(G228&gt;0,SUM(G227/G228),0)</f>
        <v>0</v>
      </c>
      <c r="H229" s="23">
        <f>IF(H228&gt;0,SUM(H227/H228),0)</f>
        <v>25.401421426691236</v>
      </c>
      <c r="I229" s="23">
        <f>IF(I228&gt;0,SUM(I227/I228),0)</f>
        <v>26.658457749730644</v>
      </c>
      <c r="J229" s="23">
        <f>SUM(J227/J228)</f>
        <v>25.980844271018093</v>
      </c>
      <c r="K229" s="23">
        <f>SUM(K227/K228)</f>
        <v>25.980844271018093</v>
      </c>
      <c r="P229"/>
    </row>
    <row r="230" spans="1:16" ht="15.75">
      <c r="A230" s="5"/>
      <c r="B230" s="30"/>
      <c r="C230" s="30"/>
      <c r="D230" s="26"/>
      <c r="E230" s="26"/>
      <c r="F230" s="26"/>
      <c r="G230" s="26"/>
      <c r="H230" s="26"/>
      <c r="I230" s="26"/>
      <c r="J230" s="26"/>
      <c r="K230" s="26"/>
      <c r="P230"/>
    </row>
    <row r="231" spans="1:16" ht="15.75">
      <c r="A231" s="8" t="s">
        <v>35</v>
      </c>
      <c r="B231" s="25" t="s">
        <v>2</v>
      </c>
      <c r="C231" s="25" t="s">
        <v>3</v>
      </c>
      <c r="D231" s="25" t="s">
        <v>103</v>
      </c>
      <c r="E231" s="25" t="s">
        <v>104</v>
      </c>
      <c r="F231" s="25" t="s">
        <v>105</v>
      </c>
      <c r="G231" s="25" t="s">
        <v>113</v>
      </c>
      <c r="H231" s="25" t="s">
        <v>108</v>
      </c>
      <c r="I231" s="25" t="s">
        <v>109</v>
      </c>
      <c r="J231" s="25" t="s">
        <v>110</v>
      </c>
      <c r="K231" s="25" t="s">
        <v>111</v>
      </c>
      <c r="P231"/>
    </row>
    <row r="232" spans="1:16" ht="15.75">
      <c r="A232" s="29" t="s">
        <v>114</v>
      </c>
      <c r="B232" s="23" t="s">
        <v>112</v>
      </c>
      <c r="C232" s="23" t="s">
        <v>112</v>
      </c>
      <c r="D232" s="23" t="s">
        <v>112</v>
      </c>
      <c r="E232" s="23" t="s">
        <v>112</v>
      </c>
      <c r="F232" s="23" t="s">
        <v>112</v>
      </c>
      <c r="G232" s="23">
        <v>0</v>
      </c>
      <c r="H232" s="23">
        <v>0</v>
      </c>
      <c r="I232" s="23">
        <v>0</v>
      </c>
      <c r="J232" s="23">
        <f>SUM(H232+I232)/2</f>
        <v>0</v>
      </c>
      <c r="K232" s="23">
        <f aca="true" t="shared" si="29" ref="K232:K237">(G232+H232+I232)/2</f>
        <v>0</v>
      </c>
      <c r="P232"/>
    </row>
    <row r="233" spans="1:16" ht="15.75">
      <c r="A233" s="5" t="s">
        <v>4</v>
      </c>
      <c r="B233" s="23">
        <v>0</v>
      </c>
      <c r="C233" s="23">
        <v>0</v>
      </c>
      <c r="D233" s="23">
        <v>0</v>
      </c>
      <c r="E233" s="23">
        <f>SUM(C233+D233)/2</f>
        <v>0</v>
      </c>
      <c r="F233" s="23">
        <f>(B233+C233+D233)/2</f>
        <v>0</v>
      </c>
      <c r="G233" s="23">
        <v>0</v>
      </c>
      <c r="H233" s="23">
        <v>0</v>
      </c>
      <c r="I233" s="23">
        <v>0</v>
      </c>
      <c r="J233" s="23">
        <f>SUM(H233+I233)/2</f>
        <v>0</v>
      </c>
      <c r="K233" s="23">
        <f t="shared" si="29"/>
        <v>0</v>
      </c>
      <c r="P233"/>
    </row>
    <row r="234" spans="1:16" ht="15.75">
      <c r="A234" s="5" t="s">
        <v>5</v>
      </c>
      <c r="B234" s="23">
        <v>0</v>
      </c>
      <c r="C234" s="23">
        <v>131.2</v>
      </c>
      <c r="D234" s="23">
        <v>81.93</v>
      </c>
      <c r="E234" s="23">
        <f>SUM(C234+D234)/2</f>
        <v>106.565</v>
      </c>
      <c r="F234" s="23">
        <f>(B234+C234+D234)/2</f>
        <v>106.565</v>
      </c>
      <c r="G234" s="23">
        <v>0</v>
      </c>
      <c r="H234" s="23">
        <v>135.07</v>
      </c>
      <c r="I234" s="23">
        <v>114.2</v>
      </c>
      <c r="J234" s="23">
        <f>SUM(H234+I234)/2</f>
        <v>124.63499999999999</v>
      </c>
      <c r="K234" s="23">
        <f t="shared" si="29"/>
        <v>124.63499999999999</v>
      </c>
      <c r="P234"/>
    </row>
    <row r="235" spans="1:16" ht="15.75">
      <c r="A235" s="5" t="s">
        <v>6</v>
      </c>
      <c r="B235" s="23">
        <v>0</v>
      </c>
      <c r="C235" s="23">
        <v>0.08</v>
      </c>
      <c r="D235" s="23">
        <v>0.17</v>
      </c>
      <c r="E235" s="23">
        <f>SUM(C235+D235)/2</f>
        <v>0.125</v>
      </c>
      <c r="F235" s="23">
        <f>(B235+C235+D235)/2</f>
        <v>0.125</v>
      </c>
      <c r="G235" s="23">
        <v>0</v>
      </c>
      <c r="H235" s="23">
        <v>0.25</v>
      </c>
      <c r="I235" s="23">
        <v>0.5</v>
      </c>
      <c r="J235" s="23">
        <f>SUM(H235+I235)/2</f>
        <v>0.375</v>
      </c>
      <c r="K235" s="23">
        <f t="shared" si="29"/>
        <v>0.375</v>
      </c>
      <c r="P235"/>
    </row>
    <row r="236" spans="1:16" ht="15.75">
      <c r="A236" s="5" t="s">
        <v>7</v>
      </c>
      <c r="B236" s="23">
        <f>SUM(B233:B235)</f>
        <v>0</v>
      </c>
      <c r="C236" s="23">
        <f>SUM(C233:C235)</f>
        <v>131.28</v>
      </c>
      <c r="D236" s="23">
        <f>SUM(D233:D235)</f>
        <v>82.10000000000001</v>
      </c>
      <c r="E236" s="23">
        <f>SUM(E233:E235)</f>
        <v>106.69</v>
      </c>
      <c r="F236" s="23">
        <f>(B236+C236+D236)/2</f>
        <v>106.69</v>
      </c>
      <c r="G236" s="23">
        <f>SUM(G233:G235)</f>
        <v>0</v>
      </c>
      <c r="H236" s="23">
        <v>135.32</v>
      </c>
      <c r="I236" s="23">
        <v>114.7</v>
      </c>
      <c r="J236" s="23">
        <f>SUM(J233:J235)</f>
        <v>125.00999999999999</v>
      </c>
      <c r="K236" s="23">
        <f t="shared" si="29"/>
        <v>125.00999999999999</v>
      </c>
      <c r="P236"/>
    </row>
    <row r="237" spans="1:16" ht="15.75">
      <c r="A237" s="5" t="s">
        <v>8</v>
      </c>
      <c r="B237" s="23">
        <v>0</v>
      </c>
      <c r="C237" s="23">
        <v>3.935</v>
      </c>
      <c r="D237" s="23">
        <v>3.995</v>
      </c>
      <c r="E237" s="23">
        <f>SUM(C237+D237)/2</f>
        <v>3.965</v>
      </c>
      <c r="F237" s="23">
        <f>(B237+C237+D237)/2</f>
        <v>3.965</v>
      </c>
      <c r="G237" s="23">
        <v>0</v>
      </c>
      <c r="H237" s="23">
        <v>3.781</v>
      </c>
      <c r="I237" s="23">
        <v>4.201</v>
      </c>
      <c r="J237" s="23">
        <f>SUM(H237+I237)/2</f>
        <v>3.9909999999999997</v>
      </c>
      <c r="K237" s="23">
        <f t="shared" si="29"/>
        <v>3.9909999999999997</v>
      </c>
      <c r="P237"/>
    </row>
    <row r="238" spans="1:16" ht="15.75">
      <c r="A238" s="5" t="s">
        <v>9</v>
      </c>
      <c r="B238" s="23">
        <f>IF(B237&gt;0,SUM(B236/B237),0)</f>
        <v>0</v>
      </c>
      <c r="C238" s="23">
        <f>IF(C237&gt;0,SUM(C236/C237),0)</f>
        <v>33.362134688691235</v>
      </c>
      <c r="D238" s="23">
        <f>IF(D237&gt;0,SUM(D236/D237),0)</f>
        <v>20.550688360450565</v>
      </c>
      <c r="E238" s="23">
        <f>SUM(E236/E237)</f>
        <v>26.907944514501892</v>
      </c>
      <c r="F238" s="23">
        <f>SUM(F236/F237)</f>
        <v>26.907944514501892</v>
      </c>
      <c r="G238" s="23">
        <f>IF(G237&gt;0,SUM(G236/G237),0)</f>
        <v>0</v>
      </c>
      <c r="H238" s="23">
        <f>IF(H237&gt;0,SUM(H236/H237),0)</f>
        <v>35.78947368421052</v>
      </c>
      <c r="I238" s="23">
        <f>IF(I237&gt;0,SUM(I236/I237),0)</f>
        <v>27.30302308974054</v>
      </c>
      <c r="J238" s="23">
        <f>SUM(J236/J237)</f>
        <v>31.322976697569533</v>
      </c>
      <c r="K238" s="23">
        <f>SUM(K236/K237)</f>
        <v>31.322976697569533</v>
      </c>
      <c r="P238"/>
    </row>
    <row r="239" spans="1:16" ht="15.75">
      <c r="A239" s="5"/>
      <c r="B239" s="30"/>
      <c r="C239" s="30"/>
      <c r="D239" s="26"/>
      <c r="E239" s="26"/>
      <c r="F239" s="26"/>
      <c r="G239" s="26"/>
      <c r="H239" s="26"/>
      <c r="I239" s="26"/>
      <c r="J239" s="26"/>
      <c r="K239" s="26"/>
      <c r="P239"/>
    </row>
    <row r="240" spans="1:16" ht="15.75">
      <c r="A240" s="8" t="s">
        <v>36</v>
      </c>
      <c r="B240" s="25" t="s">
        <v>2</v>
      </c>
      <c r="C240" s="25" t="s">
        <v>3</v>
      </c>
      <c r="D240" s="25" t="s">
        <v>103</v>
      </c>
      <c r="E240" s="25" t="s">
        <v>104</v>
      </c>
      <c r="F240" s="25" t="s">
        <v>105</v>
      </c>
      <c r="G240" s="25" t="s">
        <v>113</v>
      </c>
      <c r="H240" s="25" t="s">
        <v>108</v>
      </c>
      <c r="I240" s="25" t="s">
        <v>109</v>
      </c>
      <c r="J240" s="25" t="s">
        <v>110</v>
      </c>
      <c r="K240" s="25" t="s">
        <v>111</v>
      </c>
      <c r="P240"/>
    </row>
    <row r="241" spans="1:16" ht="15.75">
      <c r="A241" s="29" t="s">
        <v>114</v>
      </c>
      <c r="B241" s="23" t="s">
        <v>112</v>
      </c>
      <c r="C241" s="23" t="s">
        <v>112</v>
      </c>
      <c r="D241" s="23" t="s">
        <v>112</v>
      </c>
      <c r="E241" s="23" t="s">
        <v>112</v>
      </c>
      <c r="F241" s="23" t="s">
        <v>112</v>
      </c>
      <c r="G241" s="23">
        <v>0</v>
      </c>
      <c r="H241" s="23">
        <v>0</v>
      </c>
      <c r="I241" s="23">
        <v>0</v>
      </c>
      <c r="J241" s="23">
        <f>SUM(H241+I241)/2</f>
        <v>0</v>
      </c>
      <c r="K241" s="23">
        <f aca="true" t="shared" si="30" ref="K241:K246">(G241+H241+I241)/2</f>
        <v>0</v>
      </c>
      <c r="P241"/>
    </row>
    <row r="242" spans="1:16" ht="15.75">
      <c r="A242" s="5" t="s">
        <v>4</v>
      </c>
      <c r="B242" s="23">
        <v>0</v>
      </c>
      <c r="C242" s="23">
        <v>0</v>
      </c>
      <c r="D242" s="23">
        <v>0</v>
      </c>
      <c r="E242" s="23">
        <f>SUM(C242+D242)/2</f>
        <v>0</v>
      </c>
      <c r="F242" s="23">
        <f>(B242+C242+D242)/2</f>
        <v>0</v>
      </c>
      <c r="G242" s="23">
        <v>0</v>
      </c>
      <c r="H242" s="23">
        <v>0</v>
      </c>
      <c r="I242" s="23">
        <v>0</v>
      </c>
      <c r="J242" s="23">
        <f>SUM(H242+I242)/2</f>
        <v>0</v>
      </c>
      <c r="K242" s="23">
        <f t="shared" si="30"/>
        <v>0</v>
      </c>
      <c r="P242"/>
    </row>
    <row r="243" spans="1:16" ht="15.75">
      <c r="A243" s="5" t="s">
        <v>5</v>
      </c>
      <c r="B243" s="23">
        <v>0</v>
      </c>
      <c r="C243" s="23">
        <v>240.05</v>
      </c>
      <c r="D243" s="23">
        <v>239.4</v>
      </c>
      <c r="E243" s="23">
        <f>SUM(C243+D243)/2</f>
        <v>239.72500000000002</v>
      </c>
      <c r="F243" s="23">
        <f>(B243+C243+D243)/2</f>
        <v>239.72500000000002</v>
      </c>
      <c r="G243" s="23">
        <v>0</v>
      </c>
      <c r="H243" s="23">
        <v>286.8</v>
      </c>
      <c r="I243" s="23">
        <v>252.4</v>
      </c>
      <c r="J243" s="23">
        <f>SUM(H243+I243)/2</f>
        <v>269.6</v>
      </c>
      <c r="K243" s="23">
        <f t="shared" si="30"/>
        <v>269.6</v>
      </c>
      <c r="P243"/>
    </row>
    <row r="244" spans="1:16" ht="15.75">
      <c r="A244" s="5" t="s">
        <v>6</v>
      </c>
      <c r="B244" s="23">
        <v>0</v>
      </c>
      <c r="C244" s="23">
        <v>0</v>
      </c>
      <c r="D244" s="23">
        <v>0</v>
      </c>
      <c r="E244" s="23">
        <f>SUM(C244+D244)/2</f>
        <v>0</v>
      </c>
      <c r="F244" s="23">
        <f>(B244+C244+D244)/2</f>
        <v>0</v>
      </c>
      <c r="G244" s="23">
        <v>0</v>
      </c>
      <c r="H244" s="23">
        <v>0</v>
      </c>
      <c r="I244" s="23">
        <v>0</v>
      </c>
      <c r="J244" s="23">
        <f>SUM(H244+I244)/2</f>
        <v>0</v>
      </c>
      <c r="K244" s="23">
        <f t="shared" si="30"/>
        <v>0</v>
      </c>
      <c r="P244"/>
    </row>
    <row r="245" spans="1:16" ht="15.75">
      <c r="A245" s="5" t="s">
        <v>7</v>
      </c>
      <c r="B245" s="23">
        <f>SUM(B242:B244)</f>
        <v>0</v>
      </c>
      <c r="C245" s="23">
        <f>SUM(C242:C244)</f>
        <v>240.05</v>
      </c>
      <c r="D245" s="23">
        <f>SUM(D242:D244)</f>
        <v>239.4</v>
      </c>
      <c r="E245" s="23">
        <f>SUM(E242:E244)</f>
        <v>239.72500000000002</v>
      </c>
      <c r="F245" s="23">
        <f>(B245+C245+D245)/2</f>
        <v>239.72500000000002</v>
      </c>
      <c r="G245" s="23">
        <f>SUM(G242:G244)</f>
        <v>0</v>
      </c>
      <c r="H245" s="23">
        <v>286.8</v>
      </c>
      <c r="I245" s="23">
        <v>252.4</v>
      </c>
      <c r="J245" s="23">
        <f>SUM(J242:J244)</f>
        <v>269.6</v>
      </c>
      <c r="K245" s="23">
        <f t="shared" si="30"/>
        <v>269.6</v>
      </c>
      <c r="P245"/>
    </row>
    <row r="246" spans="1:16" ht="15.75">
      <c r="A246" s="5" t="s">
        <v>8</v>
      </c>
      <c r="B246" s="23">
        <v>0</v>
      </c>
      <c r="C246" s="23">
        <v>6.877</v>
      </c>
      <c r="D246" s="23">
        <v>6.148</v>
      </c>
      <c r="E246" s="23">
        <f>SUM(C246+D246)/2</f>
        <v>6.512499999999999</v>
      </c>
      <c r="F246" s="23">
        <f>(B246+C246+D246)/2</f>
        <v>6.512499999999999</v>
      </c>
      <c r="G246" s="23">
        <v>0</v>
      </c>
      <c r="H246" s="23">
        <v>9.667</v>
      </c>
      <c r="I246" s="23">
        <v>7.995</v>
      </c>
      <c r="J246" s="23">
        <f>SUM(H246+I246)/2</f>
        <v>8.831</v>
      </c>
      <c r="K246" s="23">
        <f t="shared" si="30"/>
        <v>8.831</v>
      </c>
      <c r="P246"/>
    </row>
    <row r="247" spans="1:16" ht="15.75">
      <c r="A247" s="5" t="s">
        <v>9</v>
      </c>
      <c r="B247" s="23">
        <f>IF(B246&gt;0,SUM(B245/B246),0)</f>
        <v>0</v>
      </c>
      <c r="C247" s="23">
        <f>IF(C246&gt;0,SUM(C245/C246),0)</f>
        <v>34.90620910280646</v>
      </c>
      <c r="D247" s="23">
        <f>IF(D246&gt;0,SUM(D245/D246),0)</f>
        <v>38.939492517892</v>
      </c>
      <c r="E247" s="23">
        <f>SUM(E245/E246)</f>
        <v>36.80998080614204</v>
      </c>
      <c r="F247" s="23">
        <f>SUM(F245/F246)</f>
        <v>36.80998080614204</v>
      </c>
      <c r="G247" s="23">
        <f>IF(G246&gt;0,SUM(G245/G246),0)</f>
        <v>0</v>
      </c>
      <c r="H247" s="23">
        <f>IF(H246&gt;0,SUM(H245/H246),0)</f>
        <v>29.667942484741907</v>
      </c>
      <c r="I247" s="23">
        <f>IF(I246&gt;0,SUM(I245/I246),0)</f>
        <v>31.569731081926204</v>
      </c>
      <c r="J247" s="23">
        <f>SUM(J245/J246)</f>
        <v>30.528818933303143</v>
      </c>
      <c r="K247" s="23">
        <f>SUM(K245/K246)</f>
        <v>30.528818933303143</v>
      </c>
      <c r="P247"/>
    </row>
    <row r="248" spans="1:16" ht="15.75">
      <c r="A248" s="5"/>
      <c r="B248" s="30"/>
      <c r="C248" s="30"/>
      <c r="D248" s="26"/>
      <c r="E248" s="26"/>
      <c r="F248" s="26"/>
      <c r="G248" s="26"/>
      <c r="H248" s="26"/>
      <c r="I248" s="26"/>
      <c r="J248" s="26"/>
      <c r="K248" s="26"/>
      <c r="P248"/>
    </row>
    <row r="249" spans="1:16" ht="15.75">
      <c r="A249" s="8" t="s">
        <v>37</v>
      </c>
      <c r="B249" s="25" t="s">
        <v>2</v>
      </c>
      <c r="C249" s="25" t="s">
        <v>3</v>
      </c>
      <c r="D249" s="25" t="s">
        <v>103</v>
      </c>
      <c r="E249" s="25" t="s">
        <v>104</v>
      </c>
      <c r="F249" s="25" t="s">
        <v>105</v>
      </c>
      <c r="G249" s="25" t="s">
        <v>113</v>
      </c>
      <c r="H249" s="25" t="s">
        <v>108</v>
      </c>
      <c r="I249" s="25" t="s">
        <v>109</v>
      </c>
      <c r="J249" s="25" t="s">
        <v>110</v>
      </c>
      <c r="K249" s="25" t="s">
        <v>111</v>
      </c>
      <c r="P249"/>
    </row>
    <row r="250" spans="1:16" ht="15.75">
      <c r="A250" s="29" t="s">
        <v>114</v>
      </c>
      <c r="B250" s="23" t="s">
        <v>112</v>
      </c>
      <c r="C250" s="23" t="s">
        <v>112</v>
      </c>
      <c r="D250" s="23" t="s">
        <v>112</v>
      </c>
      <c r="E250" s="23" t="s">
        <v>112</v>
      </c>
      <c r="F250" s="23" t="s">
        <v>112</v>
      </c>
      <c r="G250" s="23">
        <v>0</v>
      </c>
      <c r="H250" s="23">
        <v>0</v>
      </c>
      <c r="I250" s="23">
        <v>0</v>
      </c>
      <c r="J250" s="23">
        <f>SUM(H250+I250)/2</f>
        <v>0</v>
      </c>
      <c r="K250" s="23">
        <f aca="true" t="shared" si="31" ref="K250:K255">(G250+H250+I250)/2</f>
        <v>0</v>
      </c>
      <c r="P250"/>
    </row>
    <row r="251" spans="1:16" ht="15.75">
      <c r="A251" s="5" t="s">
        <v>4</v>
      </c>
      <c r="B251" s="23">
        <v>0</v>
      </c>
      <c r="C251" s="23">
        <v>55.6</v>
      </c>
      <c r="D251" s="23">
        <v>54.7</v>
      </c>
      <c r="E251" s="23">
        <f>SUM(C251+D251)/2</f>
        <v>55.150000000000006</v>
      </c>
      <c r="F251" s="23">
        <f>(B251+C251+D251)/2</f>
        <v>55.150000000000006</v>
      </c>
      <c r="G251" s="23">
        <v>0</v>
      </c>
      <c r="H251" s="23">
        <v>49.4</v>
      </c>
      <c r="I251" s="23">
        <v>67</v>
      </c>
      <c r="J251" s="23">
        <f>SUM(H251+I251)/2</f>
        <v>58.2</v>
      </c>
      <c r="K251" s="23">
        <f t="shared" si="31"/>
        <v>58.2</v>
      </c>
      <c r="P251"/>
    </row>
    <row r="252" spans="1:16" ht="15.75">
      <c r="A252" s="5" t="s">
        <v>5</v>
      </c>
      <c r="B252" s="23">
        <v>0</v>
      </c>
      <c r="C252" s="23">
        <v>0</v>
      </c>
      <c r="D252" s="23">
        <v>0</v>
      </c>
      <c r="E252" s="23">
        <f>SUM(C252+D252)/2</f>
        <v>0</v>
      </c>
      <c r="F252" s="23">
        <f>(B252+C252+D252)/2</f>
        <v>0</v>
      </c>
      <c r="G252" s="23">
        <v>0</v>
      </c>
      <c r="H252" s="23">
        <v>0</v>
      </c>
      <c r="I252" s="23">
        <v>0</v>
      </c>
      <c r="J252" s="23">
        <f>SUM(H252+I252)/2</f>
        <v>0</v>
      </c>
      <c r="K252" s="23">
        <f t="shared" si="31"/>
        <v>0</v>
      </c>
      <c r="P252"/>
    </row>
    <row r="253" spans="1:16" ht="15.75">
      <c r="A253" s="5" t="s">
        <v>6</v>
      </c>
      <c r="B253" s="23">
        <v>0</v>
      </c>
      <c r="C253" s="23">
        <v>0</v>
      </c>
      <c r="D253" s="23">
        <v>0</v>
      </c>
      <c r="E253" s="23">
        <f>SUM(C253+D253)/2</f>
        <v>0</v>
      </c>
      <c r="F253" s="23">
        <f>(B253+C253+D253)/2</f>
        <v>0</v>
      </c>
      <c r="G253" s="23">
        <v>0</v>
      </c>
      <c r="H253" s="23">
        <v>0</v>
      </c>
      <c r="I253" s="23">
        <v>0</v>
      </c>
      <c r="J253" s="23">
        <f>SUM(H253+I253)/2</f>
        <v>0</v>
      </c>
      <c r="K253" s="23">
        <f t="shared" si="31"/>
        <v>0</v>
      </c>
      <c r="P253"/>
    </row>
    <row r="254" spans="1:16" ht="15.75">
      <c r="A254" s="5" t="s">
        <v>7</v>
      </c>
      <c r="B254" s="23">
        <f>SUM(B251:B253)</f>
        <v>0</v>
      </c>
      <c r="C254" s="23">
        <f>SUM(C251:C253)</f>
        <v>55.6</v>
      </c>
      <c r="D254" s="23">
        <f>SUM(D251:D253)</f>
        <v>54.7</v>
      </c>
      <c r="E254" s="23">
        <f>SUM(E251:E253)</f>
        <v>55.150000000000006</v>
      </c>
      <c r="F254" s="23">
        <f>(B254+C254+D254)/2</f>
        <v>55.150000000000006</v>
      </c>
      <c r="G254" s="23">
        <f>SUM(G251:G253)</f>
        <v>0</v>
      </c>
      <c r="H254" s="23">
        <v>49.4</v>
      </c>
      <c r="I254" s="23">
        <v>67</v>
      </c>
      <c r="J254" s="23">
        <f>SUM(J251:J253)</f>
        <v>58.2</v>
      </c>
      <c r="K254" s="23">
        <f t="shared" si="31"/>
        <v>58.2</v>
      </c>
      <c r="P254"/>
    </row>
    <row r="255" spans="1:16" ht="15.75">
      <c r="A255" s="5" t="s">
        <v>8</v>
      </c>
      <c r="B255" s="23">
        <v>0</v>
      </c>
      <c r="C255" s="23">
        <v>1.45</v>
      </c>
      <c r="D255" s="23">
        <v>1.3</v>
      </c>
      <c r="E255" s="23">
        <f>SUM(C255+D255)/2</f>
        <v>1.375</v>
      </c>
      <c r="F255" s="23">
        <f>(B255+C255+D255)/2</f>
        <v>1.375</v>
      </c>
      <c r="G255" s="23">
        <v>0</v>
      </c>
      <c r="H255" s="23">
        <v>1.516</v>
      </c>
      <c r="I255" s="23">
        <v>1.75</v>
      </c>
      <c r="J255" s="23">
        <f>SUM(H255+I255)/2</f>
        <v>1.633</v>
      </c>
      <c r="K255" s="23">
        <f t="shared" si="31"/>
        <v>1.633</v>
      </c>
      <c r="P255"/>
    </row>
    <row r="256" spans="1:16" ht="15.75">
      <c r="A256" s="5" t="s">
        <v>9</v>
      </c>
      <c r="B256" s="23">
        <f>IF(B255&gt;0,SUM(B254/B255),0)</f>
        <v>0</v>
      </c>
      <c r="C256" s="23">
        <f>IF(C255&gt;0,SUM(C254/C255),0)</f>
        <v>38.3448275862069</v>
      </c>
      <c r="D256" s="23">
        <f>IF(D255&gt;0,SUM(D254/D255),0)</f>
        <v>42.07692307692308</v>
      </c>
      <c r="E256" s="23">
        <f>SUM(E254/E255)</f>
        <v>40.10909090909092</v>
      </c>
      <c r="F256" s="23">
        <f>SUM(F254/F255)</f>
        <v>40.10909090909092</v>
      </c>
      <c r="G256" s="23">
        <f>IF(G255&gt;0,SUM(G254/G255),0)</f>
        <v>0</v>
      </c>
      <c r="H256" s="23">
        <f>IF(H255&gt;0,SUM(H254/H255),0)</f>
        <v>32.58575197889182</v>
      </c>
      <c r="I256" s="23">
        <f>IF(I255&gt;0,SUM(I254/I255),0)</f>
        <v>38.285714285714285</v>
      </c>
      <c r="J256" s="23">
        <f>SUM(J254/J255)</f>
        <v>35.639926515615436</v>
      </c>
      <c r="K256" s="23">
        <f>SUM(K254/K255)</f>
        <v>35.639926515615436</v>
      </c>
      <c r="P256"/>
    </row>
    <row r="257" spans="1:16" ht="15.75">
      <c r="A257" s="5"/>
      <c r="B257" s="30"/>
      <c r="C257" s="30"/>
      <c r="D257" s="26"/>
      <c r="E257" s="26"/>
      <c r="F257" s="26"/>
      <c r="G257" s="26"/>
      <c r="H257" s="26"/>
      <c r="I257" s="26"/>
      <c r="J257" s="26"/>
      <c r="K257" s="26"/>
      <c r="P257"/>
    </row>
    <row r="258" spans="1:16" ht="15.75">
      <c r="A258" s="8" t="s">
        <v>38</v>
      </c>
      <c r="B258" s="25" t="s">
        <v>2</v>
      </c>
      <c r="C258" s="25" t="s">
        <v>3</v>
      </c>
      <c r="D258" s="25" t="s">
        <v>103</v>
      </c>
      <c r="E258" s="25" t="s">
        <v>104</v>
      </c>
      <c r="F258" s="25" t="s">
        <v>105</v>
      </c>
      <c r="G258" s="25" t="s">
        <v>113</v>
      </c>
      <c r="H258" s="25" t="s">
        <v>108</v>
      </c>
      <c r="I258" s="25" t="s">
        <v>109</v>
      </c>
      <c r="J258" s="25" t="s">
        <v>110</v>
      </c>
      <c r="K258" s="25" t="s">
        <v>111</v>
      </c>
      <c r="P258"/>
    </row>
    <row r="259" spans="1:16" ht="15.75">
      <c r="A259" s="29" t="s">
        <v>114</v>
      </c>
      <c r="B259" s="23" t="s">
        <v>112</v>
      </c>
      <c r="C259" s="23" t="s">
        <v>112</v>
      </c>
      <c r="D259" s="23" t="s">
        <v>112</v>
      </c>
      <c r="E259" s="23" t="s">
        <v>112</v>
      </c>
      <c r="F259" s="23" t="s">
        <v>112</v>
      </c>
      <c r="G259" s="23">
        <v>0</v>
      </c>
      <c r="H259" s="23">
        <v>0</v>
      </c>
      <c r="I259" s="23">
        <v>0</v>
      </c>
      <c r="J259" s="23">
        <f>SUM(H259+I259)/2</f>
        <v>0</v>
      </c>
      <c r="K259" s="23">
        <f aca="true" t="shared" si="32" ref="K259:K264">(G259+H259+I259)/2</f>
        <v>0</v>
      </c>
      <c r="P259"/>
    </row>
    <row r="260" spans="1:16" ht="15.75">
      <c r="A260" s="5" t="s">
        <v>4</v>
      </c>
      <c r="B260" s="23">
        <v>0</v>
      </c>
      <c r="C260" s="23">
        <v>4.4</v>
      </c>
      <c r="D260" s="23">
        <v>7.8</v>
      </c>
      <c r="E260" s="23">
        <f>SUM(C260+D260)/2</f>
        <v>6.1</v>
      </c>
      <c r="F260" s="23">
        <f>(B260+C260+D260)/2</f>
        <v>6.1</v>
      </c>
      <c r="G260" s="23">
        <v>0</v>
      </c>
      <c r="H260" s="23">
        <v>18.45</v>
      </c>
      <c r="I260" s="23">
        <v>11.4</v>
      </c>
      <c r="J260" s="23">
        <f>SUM(H260+I260)/2</f>
        <v>14.925</v>
      </c>
      <c r="K260" s="23">
        <f t="shared" si="32"/>
        <v>14.925</v>
      </c>
      <c r="P260"/>
    </row>
    <row r="261" spans="1:16" ht="15.75">
      <c r="A261" s="5" t="s">
        <v>5</v>
      </c>
      <c r="B261" s="23">
        <v>0</v>
      </c>
      <c r="C261" s="23">
        <v>95.4</v>
      </c>
      <c r="D261" s="23">
        <v>95</v>
      </c>
      <c r="E261" s="23">
        <f>SUM(C261+D261)/2</f>
        <v>95.2</v>
      </c>
      <c r="F261" s="23">
        <f>(B261+C261+D261)/2</f>
        <v>95.2</v>
      </c>
      <c r="G261" s="23">
        <v>0</v>
      </c>
      <c r="H261" s="23">
        <v>96.6</v>
      </c>
      <c r="I261" s="23">
        <v>99.8</v>
      </c>
      <c r="J261" s="23">
        <f>SUM(H261+I261)/2</f>
        <v>98.19999999999999</v>
      </c>
      <c r="K261" s="23">
        <f t="shared" si="32"/>
        <v>98.19999999999999</v>
      </c>
      <c r="P261"/>
    </row>
    <row r="262" spans="1:16" ht="15.75">
      <c r="A262" s="5" t="s">
        <v>6</v>
      </c>
      <c r="B262" s="23">
        <v>0</v>
      </c>
      <c r="C262" s="23">
        <v>0</v>
      </c>
      <c r="D262" s="23">
        <v>0</v>
      </c>
      <c r="E262" s="23">
        <f>SUM(C262+D262)/2</f>
        <v>0</v>
      </c>
      <c r="F262" s="23">
        <f>(B262+C262+D262)/2</f>
        <v>0</v>
      </c>
      <c r="G262" s="23">
        <v>0</v>
      </c>
      <c r="H262" s="23">
        <v>1</v>
      </c>
      <c r="I262" s="23">
        <v>0.75</v>
      </c>
      <c r="J262" s="23">
        <f>SUM(H262+I262)/2</f>
        <v>0.875</v>
      </c>
      <c r="K262" s="23">
        <f t="shared" si="32"/>
        <v>0.875</v>
      </c>
      <c r="P262"/>
    </row>
    <row r="263" spans="1:16" ht="15.75">
      <c r="A263" s="5" t="s">
        <v>7</v>
      </c>
      <c r="B263" s="23">
        <f>SUM(B260:B262)</f>
        <v>0</v>
      </c>
      <c r="C263" s="23">
        <f>SUM(C260:C262)</f>
        <v>99.80000000000001</v>
      </c>
      <c r="D263" s="23">
        <f>SUM(D260:D262)</f>
        <v>102.8</v>
      </c>
      <c r="E263" s="23">
        <f>SUM(E260:E262)</f>
        <v>101.3</v>
      </c>
      <c r="F263" s="23">
        <f>(B263+C263+D263)/2</f>
        <v>101.30000000000001</v>
      </c>
      <c r="G263" s="23">
        <f>SUM(G260:G262)</f>
        <v>0</v>
      </c>
      <c r="H263" s="23">
        <v>116.05</v>
      </c>
      <c r="I263" s="23">
        <v>111.95</v>
      </c>
      <c r="J263" s="23">
        <f>SUM(J260:J262)</f>
        <v>113.99999999999999</v>
      </c>
      <c r="K263" s="23">
        <f t="shared" si="32"/>
        <v>114</v>
      </c>
      <c r="P263"/>
    </row>
    <row r="264" spans="1:16" ht="15.75">
      <c r="A264" s="5" t="s">
        <v>8</v>
      </c>
      <c r="B264" s="23">
        <v>0</v>
      </c>
      <c r="C264" s="23">
        <v>3.832</v>
      </c>
      <c r="D264" s="23">
        <v>3.883</v>
      </c>
      <c r="E264" s="23">
        <f>SUM(C264+D264)/2</f>
        <v>3.8575</v>
      </c>
      <c r="F264" s="23">
        <f>(B264+C264+D264)/2</f>
        <v>3.8575</v>
      </c>
      <c r="G264" s="23">
        <v>0</v>
      </c>
      <c r="H264" s="23">
        <v>4.698</v>
      </c>
      <c r="I264" s="23">
        <v>4.715</v>
      </c>
      <c r="J264" s="23">
        <f>SUM(H264+I264)/2</f>
        <v>4.7065</v>
      </c>
      <c r="K264" s="23">
        <f t="shared" si="32"/>
        <v>4.7065</v>
      </c>
      <c r="P264"/>
    </row>
    <row r="265" spans="1:16" ht="15.75">
      <c r="A265" s="5" t="s">
        <v>9</v>
      </c>
      <c r="B265" s="23">
        <f>IF(B264&gt;0,SUM(B263/B264),0)</f>
        <v>0</v>
      </c>
      <c r="C265" s="23">
        <f>IF(C264&gt;0,SUM(C263/C264),0)</f>
        <v>26.043841336116913</v>
      </c>
      <c r="D265" s="23">
        <f>IF(D264&gt;0,SUM(D263/D264),0)</f>
        <v>26.474375482874066</v>
      </c>
      <c r="E265" s="23">
        <f>SUM(E263/E264)</f>
        <v>26.26053143227479</v>
      </c>
      <c r="F265" s="23">
        <f>SUM(F263/F264)</f>
        <v>26.260531432274792</v>
      </c>
      <c r="G265" s="23">
        <f>IF(G264&gt;0,SUM(G263/G264),0)</f>
        <v>0</v>
      </c>
      <c r="H265" s="23">
        <f>IF(H264&gt;0,SUM(H263/H264),0)</f>
        <v>24.702000851426135</v>
      </c>
      <c r="I265" s="23">
        <f>IF(I264&gt;0,SUM(I263/I264),0)</f>
        <v>23.74337221633086</v>
      </c>
      <c r="J265" s="23">
        <f>SUM(J263/J264)</f>
        <v>24.221820886008707</v>
      </c>
      <c r="K265" s="23">
        <f>SUM(K263/K264)</f>
        <v>24.22182088600871</v>
      </c>
      <c r="P265"/>
    </row>
    <row r="266" spans="1:16" ht="15.75">
      <c r="A266" s="5"/>
      <c r="B266" s="30"/>
      <c r="C266" s="30"/>
      <c r="D266" s="26"/>
      <c r="E266" s="26"/>
      <c r="F266" s="26"/>
      <c r="G266" s="26"/>
      <c r="H266" s="26"/>
      <c r="I266" s="26"/>
      <c r="J266" s="26"/>
      <c r="K266" s="26"/>
      <c r="P266"/>
    </row>
    <row r="267" spans="1:16" ht="24.75">
      <c r="A267" s="8" t="s">
        <v>39</v>
      </c>
      <c r="B267" s="25" t="s">
        <v>2</v>
      </c>
      <c r="C267" s="25" t="s">
        <v>3</v>
      </c>
      <c r="D267" s="25" t="s">
        <v>103</v>
      </c>
      <c r="E267" s="25" t="s">
        <v>104</v>
      </c>
      <c r="F267" s="25" t="s">
        <v>105</v>
      </c>
      <c r="G267" s="25" t="s">
        <v>113</v>
      </c>
      <c r="H267" s="25" t="s">
        <v>108</v>
      </c>
      <c r="I267" s="25" t="s">
        <v>109</v>
      </c>
      <c r="J267" s="25" t="s">
        <v>110</v>
      </c>
      <c r="K267" s="25" t="s">
        <v>111</v>
      </c>
      <c r="P267"/>
    </row>
    <row r="268" spans="1:16" ht="15.75">
      <c r="A268" s="29" t="s">
        <v>114</v>
      </c>
      <c r="B268" s="23" t="s">
        <v>112</v>
      </c>
      <c r="C268" s="23" t="s">
        <v>112</v>
      </c>
      <c r="D268" s="23" t="s">
        <v>112</v>
      </c>
      <c r="E268" s="23" t="s">
        <v>112</v>
      </c>
      <c r="F268" s="23" t="s">
        <v>112</v>
      </c>
      <c r="G268" s="23">
        <v>0</v>
      </c>
      <c r="H268" s="23">
        <v>0</v>
      </c>
      <c r="I268" s="23">
        <v>0</v>
      </c>
      <c r="J268" s="23">
        <f>SUM(H268+I268)/2</f>
        <v>0</v>
      </c>
      <c r="K268" s="23">
        <f aca="true" t="shared" si="33" ref="K268:K273">(G268+H268+I268)/2</f>
        <v>0</v>
      </c>
      <c r="P268"/>
    </row>
    <row r="269" spans="1:16" ht="15.75">
      <c r="A269" s="5" t="s">
        <v>4</v>
      </c>
      <c r="B269" s="23">
        <v>0</v>
      </c>
      <c r="C269" s="23">
        <v>0</v>
      </c>
      <c r="D269" s="23">
        <v>0</v>
      </c>
      <c r="E269" s="23">
        <f>SUM(C269+D269)/2</f>
        <v>0</v>
      </c>
      <c r="F269" s="23">
        <f>(B269+C269+D269)/2</f>
        <v>0</v>
      </c>
      <c r="G269" s="23">
        <v>0</v>
      </c>
      <c r="H269" s="23">
        <f>SUM(F269+G269)/2</f>
        <v>0</v>
      </c>
      <c r="I269" s="23">
        <v>0</v>
      </c>
      <c r="J269" s="23">
        <f>SUM(H269+I269)/2</f>
        <v>0</v>
      </c>
      <c r="K269" s="23">
        <f t="shared" si="33"/>
        <v>0</v>
      </c>
      <c r="P269"/>
    </row>
    <row r="270" spans="1:16" ht="15.75">
      <c r="A270" s="5" t="s">
        <v>5</v>
      </c>
      <c r="B270" s="23">
        <v>0</v>
      </c>
      <c r="C270" s="23">
        <v>33.2</v>
      </c>
      <c r="D270" s="23">
        <v>29</v>
      </c>
      <c r="E270" s="23">
        <f>SUM(C270+D270)/2</f>
        <v>31.1</v>
      </c>
      <c r="F270" s="23">
        <f>(B270+C270+D270)/2</f>
        <v>31.1</v>
      </c>
      <c r="G270" s="23">
        <v>0</v>
      </c>
      <c r="H270" s="23">
        <v>41</v>
      </c>
      <c r="I270" s="23">
        <v>35.4</v>
      </c>
      <c r="J270" s="23">
        <f>SUM(H270+I270)/2</f>
        <v>38.2</v>
      </c>
      <c r="K270" s="23">
        <f t="shared" si="33"/>
        <v>38.2</v>
      </c>
      <c r="P270"/>
    </row>
    <row r="271" spans="1:16" ht="15.75">
      <c r="A271" s="5" t="s">
        <v>6</v>
      </c>
      <c r="B271" s="23">
        <v>0</v>
      </c>
      <c r="C271" s="23">
        <v>0</v>
      </c>
      <c r="D271" s="23">
        <v>0</v>
      </c>
      <c r="E271" s="23">
        <f>SUM(C271+D271)/2</f>
        <v>0</v>
      </c>
      <c r="F271" s="23">
        <f>(B271+C271+D271)/2</f>
        <v>0</v>
      </c>
      <c r="G271" s="23">
        <v>0</v>
      </c>
      <c r="H271" s="23">
        <f>SUM(F271+G271)/2</f>
        <v>0</v>
      </c>
      <c r="I271" s="23">
        <v>0</v>
      </c>
      <c r="J271" s="23">
        <f>SUM(H271+I271)/2</f>
        <v>0</v>
      </c>
      <c r="K271" s="23">
        <f t="shared" si="33"/>
        <v>0</v>
      </c>
      <c r="P271"/>
    </row>
    <row r="272" spans="1:16" ht="15.75">
      <c r="A272" s="5" t="s">
        <v>7</v>
      </c>
      <c r="B272" s="23">
        <f>SUM(B269:B271)</f>
        <v>0</v>
      </c>
      <c r="C272" s="23">
        <f>SUM(C269:C271)</f>
        <v>33.2</v>
      </c>
      <c r="D272" s="23">
        <f>SUM(D269:D271)</f>
        <v>29</v>
      </c>
      <c r="E272" s="23">
        <f>SUM(E269:E271)</f>
        <v>31.1</v>
      </c>
      <c r="F272" s="23">
        <f>(B272+C272+D272)/2</f>
        <v>31.1</v>
      </c>
      <c r="G272" s="23">
        <f>SUM(G269:G271)</f>
        <v>0</v>
      </c>
      <c r="H272" s="23">
        <v>41</v>
      </c>
      <c r="I272" s="23">
        <v>35.4</v>
      </c>
      <c r="J272" s="23">
        <f>SUM(J269:J271)</f>
        <v>38.2</v>
      </c>
      <c r="K272" s="23">
        <f t="shared" si="33"/>
        <v>38.2</v>
      </c>
      <c r="P272"/>
    </row>
    <row r="273" spans="1:16" ht="15.75">
      <c r="A273" s="5" t="s">
        <v>8</v>
      </c>
      <c r="B273" s="23">
        <v>0</v>
      </c>
      <c r="C273" s="23">
        <v>1.3</v>
      </c>
      <c r="D273" s="23">
        <v>1.379</v>
      </c>
      <c r="E273" s="23">
        <f>SUM(C273+D273)/2</f>
        <v>1.3395000000000001</v>
      </c>
      <c r="F273" s="23">
        <f>(B273+C273+D273)/2</f>
        <v>1.3395000000000001</v>
      </c>
      <c r="G273" s="23">
        <v>0</v>
      </c>
      <c r="H273" s="23">
        <v>1.5</v>
      </c>
      <c r="I273" s="23">
        <v>1.666</v>
      </c>
      <c r="J273" s="23">
        <f>SUM(H273+I273)/2</f>
        <v>1.583</v>
      </c>
      <c r="K273" s="23">
        <f t="shared" si="33"/>
        <v>1.583</v>
      </c>
      <c r="P273"/>
    </row>
    <row r="274" spans="1:16" ht="15.75">
      <c r="A274" s="5" t="s">
        <v>9</v>
      </c>
      <c r="B274" s="23">
        <f>IF(B273&gt;0,SUM(B272/B273),0)</f>
        <v>0</v>
      </c>
      <c r="C274" s="23">
        <f>IF(C273&gt;0,SUM(C272/C273),0)</f>
        <v>25.53846153846154</v>
      </c>
      <c r="D274" s="23">
        <f>IF(D273&gt;0,SUM(D272/D273),0)</f>
        <v>21.029731689630168</v>
      </c>
      <c r="E274" s="23">
        <f>SUM(E272/E273)</f>
        <v>23.217618514371033</v>
      </c>
      <c r="F274" s="23">
        <f>SUM(F272/F273)</f>
        <v>23.217618514371033</v>
      </c>
      <c r="G274" s="23">
        <f>IF(G273&gt;0,SUM(G272/G273),0)</f>
        <v>0</v>
      </c>
      <c r="H274" s="23">
        <f>IF(H273&gt;0,SUM(H272/H273),0)</f>
        <v>27.333333333333332</v>
      </c>
      <c r="I274" s="23">
        <f>IF(I273&gt;0,SUM(I272/I273),0)</f>
        <v>21.248499399759904</v>
      </c>
      <c r="J274" s="23">
        <f>SUM(J272/J273)</f>
        <v>24.13139608338598</v>
      </c>
      <c r="K274" s="23">
        <f>SUM(K272/K273)</f>
        <v>24.13139608338598</v>
      </c>
      <c r="P274"/>
    </row>
    <row r="275" spans="1:16" ht="15.75">
      <c r="A275" s="5"/>
      <c r="B275" s="30"/>
      <c r="C275" s="30"/>
      <c r="D275" s="26"/>
      <c r="E275" s="26"/>
      <c r="F275" s="26"/>
      <c r="G275" s="26"/>
      <c r="H275" s="26"/>
      <c r="I275" s="26"/>
      <c r="J275" s="26"/>
      <c r="K275" s="26"/>
      <c r="P275"/>
    </row>
    <row r="276" spans="1:16" ht="15.75">
      <c r="A276" s="8" t="s">
        <v>40</v>
      </c>
      <c r="B276" s="25" t="s">
        <v>2</v>
      </c>
      <c r="C276" s="25" t="s">
        <v>3</v>
      </c>
      <c r="D276" s="25" t="s">
        <v>103</v>
      </c>
      <c r="E276" s="25" t="s">
        <v>104</v>
      </c>
      <c r="F276" s="25" t="s">
        <v>105</v>
      </c>
      <c r="G276" s="25" t="s">
        <v>113</v>
      </c>
      <c r="H276" s="25" t="s">
        <v>108</v>
      </c>
      <c r="I276" s="25" t="s">
        <v>109</v>
      </c>
      <c r="J276" s="25" t="s">
        <v>110</v>
      </c>
      <c r="K276" s="25" t="s">
        <v>111</v>
      </c>
      <c r="P276"/>
    </row>
    <row r="277" spans="1:16" ht="15.75">
      <c r="A277" s="29" t="s">
        <v>114</v>
      </c>
      <c r="B277" s="23" t="s">
        <v>112</v>
      </c>
      <c r="C277" s="23" t="s">
        <v>112</v>
      </c>
      <c r="D277" s="23" t="s">
        <v>112</v>
      </c>
      <c r="E277" s="23" t="s">
        <v>112</v>
      </c>
      <c r="F277" s="23" t="s">
        <v>112</v>
      </c>
      <c r="G277" s="23">
        <v>0</v>
      </c>
      <c r="H277" s="23">
        <v>0</v>
      </c>
      <c r="I277" s="23">
        <v>0</v>
      </c>
      <c r="J277" s="23">
        <f>SUM(H277+I277)/2</f>
        <v>0</v>
      </c>
      <c r="K277" s="23">
        <f aca="true" t="shared" si="34" ref="K277:K282">(G277+H277+I277)/2</f>
        <v>0</v>
      </c>
      <c r="P277"/>
    </row>
    <row r="278" spans="1:16" ht="15.75">
      <c r="A278" s="5" t="s">
        <v>4</v>
      </c>
      <c r="B278" s="23">
        <v>0</v>
      </c>
      <c r="C278" s="23">
        <v>48.85</v>
      </c>
      <c r="D278" s="23">
        <v>43.6</v>
      </c>
      <c r="E278" s="23">
        <f>SUM(C278+D278)/2</f>
        <v>46.225</v>
      </c>
      <c r="F278" s="23">
        <f>(B278+C278+D278)/2</f>
        <v>46.225</v>
      </c>
      <c r="G278" s="23">
        <v>0</v>
      </c>
      <c r="H278" s="23">
        <v>69.4</v>
      </c>
      <c r="I278" s="23">
        <v>49.2</v>
      </c>
      <c r="J278" s="23">
        <f>SUM(H278+I278)/2</f>
        <v>59.300000000000004</v>
      </c>
      <c r="K278" s="23">
        <f t="shared" si="34"/>
        <v>59.300000000000004</v>
      </c>
      <c r="P278"/>
    </row>
    <row r="279" spans="1:16" ht="15.75">
      <c r="A279" s="5" t="s">
        <v>5</v>
      </c>
      <c r="B279" s="23">
        <v>0</v>
      </c>
      <c r="C279" s="23">
        <v>78.25</v>
      </c>
      <c r="D279" s="23">
        <v>67.8</v>
      </c>
      <c r="E279" s="23">
        <f>SUM(C279+D279)/2</f>
        <v>73.025</v>
      </c>
      <c r="F279" s="23">
        <f>(B279+C279+D279)/2</f>
        <v>73.025</v>
      </c>
      <c r="G279" s="23">
        <v>0</v>
      </c>
      <c r="H279" s="23">
        <v>74.2</v>
      </c>
      <c r="I279" s="23">
        <v>81</v>
      </c>
      <c r="J279" s="23">
        <f>SUM(H279+I279)/2</f>
        <v>77.6</v>
      </c>
      <c r="K279" s="23">
        <f t="shared" si="34"/>
        <v>77.6</v>
      </c>
      <c r="P279"/>
    </row>
    <row r="280" spans="1:16" ht="15.75">
      <c r="A280" s="5" t="s">
        <v>6</v>
      </c>
      <c r="B280" s="23">
        <v>0</v>
      </c>
      <c r="C280" s="23">
        <v>0</v>
      </c>
      <c r="D280" s="23">
        <v>0</v>
      </c>
      <c r="E280" s="23">
        <f>SUM(C280+D280)/2</f>
        <v>0</v>
      </c>
      <c r="F280" s="23">
        <f>(B280+C280+D280)/2</f>
        <v>0</v>
      </c>
      <c r="G280" s="23">
        <v>0</v>
      </c>
      <c r="H280" s="23">
        <v>0</v>
      </c>
      <c r="I280" s="23">
        <v>0</v>
      </c>
      <c r="J280" s="23">
        <f>SUM(H280+I280)/2</f>
        <v>0</v>
      </c>
      <c r="K280" s="23">
        <f t="shared" si="34"/>
        <v>0</v>
      </c>
      <c r="P280"/>
    </row>
    <row r="281" spans="1:16" ht="15.75">
      <c r="A281" s="5" t="s">
        <v>7</v>
      </c>
      <c r="B281" s="23">
        <f>SUM(B278:B280)</f>
        <v>0</v>
      </c>
      <c r="C281" s="23">
        <f>SUM(C278:C280)</f>
        <v>127.1</v>
      </c>
      <c r="D281" s="23">
        <f>SUM(D278:D280)</f>
        <v>111.4</v>
      </c>
      <c r="E281" s="23">
        <f>SUM(E278:E280)</f>
        <v>119.25</v>
      </c>
      <c r="F281" s="23">
        <f>(B281+C281+D281)/2</f>
        <v>119.25</v>
      </c>
      <c r="G281" s="23">
        <f>SUM(G278:G280)</f>
        <v>0</v>
      </c>
      <c r="H281" s="23">
        <v>143.6</v>
      </c>
      <c r="I281" s="23">
        <v>130.2</v>
      </c>
      <c r="J281" s="23">
        <f>SUM(J278:J280)</f>
        <v>136.9</v>
      </c>
      <c r="K281" s="23">
        <f t="shared" si="34"/>
        <v>136.89999999999998</v>
      </c>
      <c r="P281"/>
    </row>
    <row r="282" spans="1:16" ht="15.75">
      <c r="A282" s="5" t="s">
        <v>8</v>
      </c>
      <c r="B282" s="23">
        <v>0</v>
      </c>
      <c r="C282" s="23">
        <v>5.815</v>
      </c>
      <c r="D282" s="23">
        <v>5.316</v>
      </c>
      <c r="E282" s="23">
        <f>SUM(C282+D282)/2</f>
        <v>5.5655</v>
      </c>
      <c r="F282" s="23">
        <f>(B282+C282+D282)/2</f>
        <v>5.5655</v>
      </c>
      <c r="G282" s="23">
        <v>0</v>
      </c>
      <c r="H282" s="23">
        <v>7.449</v>
      </c>
      <c r="I282" s="23">
        <v>7.148</v>
      </c>
      <c r="J282" s="23">
        <f>SUM(H282+I282)/2</f>
        <v>7.2985</v>
      </c>
      <c r="K282" s="23">
        <f t="shared" si="34"/>
        <v>7.2985</v>
      </c>
      <c r="P282"/>
    </row>
    <row r="283" spans="1:16" ht="15.75">
      <c r="A283" s="5" t="s">
        <v>9</v>
      </c>
      <c r="B283" s="23">
        <f>IF(B282&gt;0,SUM(B281/B282),0)</f>
        <v>0</v>
      </c>
      <c r="C283" s="23">
        <f>IF(C282&gt;0,SUM(C281/C282),0)</f>
        <v>21.857265692175407</v>
      </c>
      <c r="D283" s="23">
        <f>IF(D282&gt;0,SUM(D281/D282),0)</f>
        <v>20.955605718585403</v>
      </c>
      <c r="E283" s="23">
        <f>SUM(E281/E282)</f>
        <v>21.42664630311742</v>
      </c>
      <c r="F283" s="23">
        <f>SUM(F281/F282)</f>
        <v>21.42664630311742</v>
      </c>
      <c r="G283" s="23">
        <f>IF(G282&gt;0,SUM(G281/G282),0)</f>
        <v>0</v>
      </c>
      <c r="H283" s="23">
        <f>IF(H282&gt;0,SUM(H281/H282),0)</f>
        <v>19.277755403409852</v>
      </c>
      <c r="I283" s="23">
        <f>IF(I282&gt;0,SUM(I281/I282),0)</f>
        <v>18.21488528259653</v>
      </c>
      <c r="J283" s="23">
        <f>SUM(J281/J282)</f>
        <v>18.757278892923203</v>
      </c>
      <c r="K283" s="23">
        <f>SUM(K281/K282)</f>
        <v>18.7572788929232</v>
      </c>
      <c r="P283"/>
    </row>
    <row r="284" spans="1:16" ht="15.75">
      <c r="A284" s="5"/>
      <c r="B284" s="30"/>
      <c r="C284" s="30"/>
      <c r="D284" s="26"/>
      <c r="E284" s="26"/>
      <c r="F284" s="26"/>
      <c r="G284" s="26"/>
      <c r="H284" s="26"/>
      <c r="I284" s="26"/>
      <c r="J284" s="26"/>
      <c r="K284" s="26"/>
      <c r="P284"/>
    </row>
    <row r="285" spans="1:16" ht="15.75">
      <c r="A285" s="8" t="s">
        <v>41</v>
      </c>
      <c r="B285" s="25" t="s">
        <v>2</v>
      </c>
      <c r="C285" s="25" t="s">
        <v>3</v>
      </c>
      <c r="D285" s="25" t="s">
        <v>103</v>
      </c>
      <c r="E285" s="25" t="s">
        <v>104</v>
      </c>
      <c r="F285" s="25" t="s">
        <v>105</v>
      </c>
      <c r="G285" s="25" t="s">
        <v>113</v>
      </c>
      <c r="H285" s="25" t="s">
        <v>108</v>
      </c>
      <c r="I285" s="25" t="s">
        <v>109</v>
      </c>
      <c r="J285" s="25" t="s">
        <v>110</v>
      </c>
      <c r="K285" s="25" t="s">
        <v>111</v>
      </c>
      <c r="P285"/>
    </row>
    <row r="286" spans="1:16" ht="15.75">
      <c r="A286" s="29" t="s">
        <v>114</v>
      </c>
      <c r="B286" s="23" t="s">
        <v>112</v>
      </c>
      <c r="C286" s="23" t="s">
        <v>112</v>
      </c>
      <c r="D286" s="23" t="s">
        <v>112</v>
      </c>
      <c r="E286" s="23" t="s">
        <v>112</v>
      </c>
      <c r="F286" s="23" t="s">
        <v>112</v>
      </c>
      <c r="G286" s="23">
        <v>0</v>
      </c>
      <c r="H286" s="23">
        <v>0</v>
      </c>
      <c r="I286" s="23">
        <v>0</v>
      </c>
      <c r="J286" s="23">
        <f>SUM(H286+I286)/2</f>
        <v>0</v>
      </c>
      <c r="K286" s="23">
        <f aca="true" t="shared" si="35" ref="K286:K291">(G286+H286+I286)/2</f>
        <v>0</v>
      </c>
      <c r="P286"/>
    </row>
    <row r="287" spans="1:16" ht="15.75">
      <c r="A287" s="5" t="s">
        <v>4</v>
      </c>
      <c r="B287" s="23">
        <v>0</v>
      </c>
      <c r="C287" s="23">
        <v>23.6</v>
      </c>
      <c r="D287" s="23">
        <v>23</v>
      </c>
      <c r="E287" s="23">
        <f>SUM(C287+D287)/2</f>
        <v>23.3</v>
      </c>
      <c r="F287" s="23">
        <f>(B287+C287+D287)/2</f>
        <v>23.3</v>
      </c>
      <c r="G287" s="23">
        <v>0</v>
      </c>
      <c r="H287" s="23">
        <v>25.2</v>
      </c>
      <c r="I287" s="23">
        <v>24.6</v>
      </c>
      <c r="J287" s="23">
        <f>SUM(H287+I287)/2</f>
        <v>24.9</v>
      </c>
      <c r="K287" s="23">
        <f t="shared" si="35"/>
        <v>24.9</v>
      </c>
      <c r="P287"/>
    </row>
    <row r="288" spans="1:16" ht="15.75">
      <c r="A288" s="5" t="s">
        <v>5</v>
      </c>
      <c r="B288" s="23">
        <v>0</v>
      </c>
      <c r="C288" s="23">
        <v>18</v>
      </c>
      <c r="D288" s="23">
        <v>22</v>
      </c>
      <c r="E288" s="23">
        <f>SUM(C288+D288)/2</f>
        <v>20</v>
      </c>
      <c r="F288" s="23">
        <f>(B288+C288+D288)/2</f>
        <v>20</v>
      </c>
      <c r="G288" s="23">
        <v>0</v>
      </c>
      <c r="H288" s="23">
        <v>22.2</v>
      </c>
      <c r="I288" s="23">
        <v>19.5</v>
      </c>
      <c r="J288" s="23">
        <f>SUM(H288+I288)/2</f>
        <v>20.85</v>
      </c>
      <c r="K288" s="23">
        <f t="shared" si="35"/>
        <v>20.85</v>
      </c>
      <c r="P288"/>
    </row>
    <row r="289" spans="1:16" ht="15.75">
      <c r="A289" s="5" t="s">
        <v>6</v>
      </c>
      <c r="B289" s="23">
        <v>0</v>
      </c>
      <c r="C289" s="23">
        <v>0</v>
      </c>
      <c r="D289" s="23">
        <v>0</v>
      </c>
      <c r="E289" s="23">
        <f>SUM(C289+D289)/2</f>
        <v>0</v>
      </c>
      <c r="F289" s="23">
        <f>(B289+C289+D289)/2</f>
        <v>0</v>
      </c>
      <c r="G289" s="23">
        <v>0</v>
      </c>
      <c r="H289" s="23">
        <v>0</v>
      </c>
      <c r="I289" s="23">
        <v>0</v>
      </c>
      <c r="J289" s="23">
        <f>SUM(H289+I289)/2</f>
        <v>0</v>
      </c>
      <c r="K289" s="23">
        <f t="shared" si="35"/>
        <v>0</v>
      </c>
      <c r="P289"/>
    </row>
    <row r="290" spans="1:16" ht="15.75">
      <c r="A290" s="5" t="s">
        <v>7</v>
      </c>
      <c r="B290" s="23">
        <f>SUM(B287:B289)</f>
        <v>0</v>
      </c>
      <c r="C290" s="23">
        <f>SUM(C287:C289)</f>
        <v>41.6</v>
      </c>
      <c r="D290" s="23">
        <f>SUM(D287:D289)</f>
        <v>45</v>
      </c>
      <c r="E290" s="23">
        <f>SUM(E287:E289)</f>
        <v>43.3</v>
      </c>
      <c r="F290" s="23">
        <f>(B290+C290+D290)/2</f>
        <v>43.3</v>
      </c>
      <c r="G290" s="23">
        <f>SUM(G287:G289)</f>
        <v>0</v>
      </c>
      <c r="H290" s="23">
        <v>47.4</v>
      </c>
      <c r="I290" s="23">
        <v>44.1</v>
      </c>
      <c r="J290" s="23">
        <f>SUM(J287:J289)</f>
        <v>45.75</v>
      </c>
      <c r="K290" s="23">
        <f t="shared" si="35"/>
        <v>45.75</v>
      </c>
      <c r="P290"/>
    </row>
    <row r="291" spans="1:16" ht="15.75">
      <c r="A291" s="5" t="s">
        <v>8</v>
      </c>
      <c r="B291" s="23">
        <v>0</v>
      </c>
      <c r="C291" s="23">
        <v>1.35</v>
      </c>
      <c r="D291" s="23">
        <v>1.212</v>
      </c>
      <c r="E291" s="23">
        <f>SUM(C291+D291)/2</f>
        <v>1.2810000000000001</v>
      </c>
      <c r="F291" s="23">
        <f>(B291+C291+D291)/2</f>
        <v>1.2810000000000001</v>
      </c>
      <c r="G291" s="23">
        <v>0</v>
      </c>
      <c r="H291" s="23">
        <v>1.999</v>
      </c>
      <c r="I291" s="23">
        <v>1.2</v>
      </c>
      <c r="J291" s="23">
        <f>SUM(H291+I291)/2</f>
        <v>1.5995</v>
      </c>
      <c r="K291" s="23">
        <f t="shared" si="35"/>
        <v>1.5995</v>
      </c>
      <c r="P291"/>
    </row>
    <row r="292" spans="1:16" ht="15.75">
      <c r="A292" s="5" t="s">
        <v>9</v>
      </c>
      <c r="B292" s="23">
        <f>IF(B291&gt;0,SUM(B290/B291),0)</f>
        <v>0</v>
      </c>
      <c r="C292" s="23">
        <f>IF(C291&gt;0,SUM(C290/C291),0)</f>
        <v>30.814814814814813</v>
      </c>
      <c r="D292" s="23">
        <f>IF(D291&gt;0,SUM(D290/D291),0)</f>
        <v>37.12871287128713</v>
      </c>
      <c r="E292" s="23">
        <f>SUM(E290/E291)</f>
        <v>33.80171740827478</v>
      </c>
      <c r="F292" s="23">
        <f>SUM(F290/F291)</f>
        <v>33.80171740827478</v>
      </c>
      <c r="G292" s="23">
        <f>IF(G291&gt;0,SUM(G290/G291),0)</f>
        <v>0</v>
      </c>
      <c r="H292" s="23">
        <f>IF(H291&gt;0,SUM(H290/H291),0)</f>
        <v>23.71185592796398</v>
      </c>
      <c r="I292" s="23">
        <f>IF(I291&gt;0,SUM(I290/I291),0)</f>
        <v>36.75</v>
      </c>
      <c r="J292" s="23">
        <f>SUM(J290/J291)</f>
        <v>28.602688340106283</v>
      </c>
      <c r="K292" s="23">
        <f>SUM(K290/K291)</f>
        <v>28.602688340106283</v>
      </c>
      <c r="P292"/>
    </row>
    <row r="293" spans="1:16" ht="15.75">
      <c r="A293" s="5"/>
      <c r="B293" s="30"/>
      <c r="C293" s="30"/>
      <c r="D293" s="26"/>
      <c r="E293" s="26"/>
      <c r="F293" s="26"/>
      <c r="G293" s="26"/>
      <c r="H293" s="26"/>
      <c r="I293" s="26"/>
      <c r="J293" s="26"/>
      <c r="K293" s="26"/>
      <c r="P293"/>
    </row>
    <row r="294" spans="1:16" ht="15.75">
      <c r="A294" s="8" t="s">
        <v>42</v>
      </c>
      <c r="B294" s="25" t="s">
        <v>2</v>
      </c>
      <c r="C294" s="25" t="s">
        <v>3</v>
      </c>
      <c r="D294" s="25" t="s">
        <v>103</v>
      </c>
      <c r="E294" s="25" t="s">
        <v>104</v>
      </c>
      <c r="F294" s="25" t="s">
        <v>105</v>
      </c>
      <c r="G294" s="25" t="s">
        <v>113</v>
      </c>
      <c r="H294" s="25" t="s">
        <v>108</v>
      </c>
      <c r="I294" s="25" t="s">
        <v>109</v>
      </c>
      <c r="J294" s="25" t="s">
        <v>110</v>
      </c>
      <c r="K294" s="25" t="s">
        <v>111</v>
      </c>
      <c r="P294"/>
    </row>
    <row r="295" spans="1:16" ht="15.75">
      <c r="A295" s="29" t="s">
        <v>114</v>
      </c>
      <c r="B295" s="23" t="s">
        <v>112</v>
      </c>
      <c r="C295" s="23" t="s">
        <v>112</v>
      </c>
      <c r="D295" s="23" t="s">
        <v>112</v>
      </c>
      <c r="E295" s="23" t="s">
        <v>112</v>
      </c>
      <c r="F295" s="23" t="s">
        <v>112</v>
      </c>
      <c r="G295" s="23">
        <v>0</v>
      </c>
      <c r="H295" s="23">
        <v>0</v>
      </c>
      <c r="I295" s="23">
        <v>0</v>
      </c>
      <c r="J295" s="23">
        <f>SUM(H295+I295)/2</f>
        <v>0</v>
      </c>
      <c r="K295" s="23">
        <f>(G295+H295+I295)/2</f>
        <v>0</v>
      </c>
      <c r="P295"/>
    </row>
    <row r="296" spans="1:16" ht="15.75">
      <c r="A296" s="5" t="s">
        <v>4</v>
      </c>
      <c r="B296" s="23">
        <v>0</v>
      </c>
      <c r="C296" s="23">
        <v>0</v>
      </c>
      <c r="D296" s="23">
        <v>0</v>
      </c>
      <c r="E296" s="23">
        <f>SUM(C296+D296)/2</f>
        <v>0</v>
      </c>
      <c r="F296" s="23">
        <f>(B296+C296+D296)/2</f>
        <v>0</v>
      </c>
      <c r="G296" s="23">
        <v>0</v>
      </c>
      <c r="H296" s="23">
        <v>0</v>
      </c>
      <c r="I296" s="23">
        <v>0</v>
      </c>
      <c r="J296" s="23">
        <f>SUM(H296+I296)/2</f>
        <v>0</v>
      </c>
      <c r="K296" s="23">
        <f>(G296+H296+I296)/2</f>
        <v>0</v>
      </c>
      <c r="P296"/>
    </row>
    <row r="297" spans="1:16" ht="15.75">
      <c r="A297" s="5" t="s">
        <v>5</v>
      </c>
      <c r="B297" s="23">
        <v>0</v>
      </c>
      <c r="C297" s="23">
        <v>176.2</v>
      </c>
      <c r="D297" s="23">
        <v>166.6</v>
      </c>
      <c r="E297" s="23">
        <f>SUM(C297+D297)/2</f>
        <v>171.39999999999998</v>
      </c>
      <c r="F297" s="23">
        <f>(B297+C297+D297)/2</f>
        <v>171.39999999999998</v>
      </c>
      <c r="G297" s="23">
        <v>0</v>
      </c>
      <c r="H297" s="30">
        <v>190.8</v>
      </c>
      <c r="I297" s="23">
        <v>185</v>
      </c>
      <c r="J297" s="23">
        <f>SUM(H270+I297)/2</f>
        <v>113</v>
      </c>
      <c r="K297" s="23">
        <f>(G297+H270+I297)/2</f>
        <v>113</v>
      </c>
      <c r="P297"/>
    </row>
    <row r="298" spans="1:16" ht="15.75">
      <c r="A298" s="5" t="s">
        <v>6</v>
      </c>
      <c r="B298" s="23">
        <v>0</v>
      </c>
      <c r="C298" s="23">
        <v>0</v>
      </c>
      <c r="D298" s="23">
        <v>0</v>
      </c>
      <c r="E298" s="23">
        <f>SUM(C298+D298)/2</f>
        <v>0</v>
      </c>
      <c r="F298" s="23">
        <f>(B298+C298+D298)/2</f>
        <v>0</v>
      </c>
      <c r="G298" s="23">
        <v>0</v>
      </c>
      <c r="H298" s="23">
        <v>0.5</v>
      </c>
      <c r="I298" s="23">
        <v>0.5</v>
      </c>
      <c r="J298" s="23">
        <f>SUM(H298+I298)/2</f>
        <v>0.5</v>
      </c>
      <c r="K298" s="23">
        <f>(G298+H298+I298)/2</f>
        <v>0.5</v>
      </c>
      <c r="P298"/>
    </row>
    <row r="299" spans="1:16" ht="15.75">
      <c r="A299" s="5" t="s">
        <v>7</v>
      </c>
      <c r="B299" s="23">
        <f>SUM(B296:B298)</f>
        <v>0</v>
      </c>
      <c r="C299" s="23">
        <f>SUM(C296:C298)</f>
        <v>176.2</v>
      </c>
      <c r="D299" s="23">
        <f>SUM(D296:D298)</f>
        <v>166.6</v>
      </c>
      <c r="E299" s="23">
        <f>SUM(E296:E298)</f>
        <v>171.39999999999998</v>
      </c>
      <c r="F299" s="23">
        <f>(B299+C299+D299)/2</f>
        <v>171.39999999999998</v>
      </c>
      <c r="G299" s="23">
        <f>SUM(G296:G298)</f>
        <v>0</v>
      </c>
      <c r="H299" s="23">
        <v>191.3</v>
      </c>
      <c r="I299" s="23">
        <v>185.5</v>
      </c>
      <c r="J299" s="23">
        <f>SUM(J296:J298)</f>
        <v>113.5</v>
      </c>
      <c r="K299" s="23">
        <f>(G299+H299+I299)/2</f>
        <v>188.4</v>
      </c>
      <c r="P299"/>
    </row>
    <row r="300" spans="1:16" ht="15.75">
      <c r="A300" s="5" t="s">
        <v>8</v>
      </c>
      <c r="B300" s="23">
        <v>0</v>
      </c>
      <c r="C300" s="23">
        <v>5.613</v>
      </c>
      <c r="D300" s="23">
        <v>5.67</v>
      </c>
      <c r="E300" s="23">
        <f>SUM(C300+D300)/2</f>
        <v>5.641500000000001</v>
      </c>
      <c r="F300" s="23">
        <f>(B300+C300+D300)/2</f>
        <v>5.641500000000001</v>
      </c>
      <c r="G300" s="23">
        <v>0</v>
      </c>
      <c r="H300" s="23">
        <v>8.022</v>
      </c>
      <c r="I300" s="23">
        <v>6.589</v>
      </c>
      <c r="J300" s="23">
        <f>SUM(H300+I300)/2</f>
        <v>7.3055</v>
      </c>
      <c r="K300" s="23">
        <f>(G300+H300+I300)/2</f>
        <v>7.3055</v>
      </c>
      <c r="P300"/>
    </row>
    <row r="301" spans="1:16" ht="15.75">
      <c r="A301" s="5" t="s">
        <v>9</v>
      </c>
      <c r="B301" s="23">
        <f>IF(B300&gt;0,SUM(B299/B300),0)</f>
        <v>0</v>
      </c>
      <c r="C301" s="23">
        <f>IF(C300&gt;0,SUM(C299/C300),0)</f>
        <v>31.391412791733472</v>
      </c>
      <c r="D301" s="23">
        <f>IF(D300&gt;0,SUM(D299/D300),0)</f>
        <v>29.382716049382715</v>
      </c>
      <c r="E301" s="23">
        <f>SUM(E299/E300)</f>
        <v>30.381990605335453</v>
      </c>
      <c r="F301" s="23">
        <f>SUM(F299/F300)</f>
        <v>30.381990605335453</v>
      </c>
      <c r="G301" s="23">
        <f>IF(G300&gt;0,SUM(G299/G300),0)</f>
        <v>0</v>
      </c>
      <c r="H301" s="23">
        <f>IF(H300&gt;0,SUM(H299/H300),0)</f>
        <v>23.846920967339816</v>
      </c>
      <c r="I301" s="23">
        <f>IF(I300&gt;0,SUM(I299/I300),0)</f>
        <v>28.15298224313249</v>
      </c>
      <c r="J301" s="23">
        <f>SUM(J299/J300)</f>
        <v>15.536239819314215</v>
      </c>
      <c r="K301" s="23">
        <f>SUM(K299/K300)</f>
        <v>25.788789268359455</v>
      </c>
      <c r="P301"/>
    </row>
    <row r="302" spans="1:16" ht="15.75">
      <c r="A302" s="5"/>
      <c r="B302" s="30"/>
      <c r="C302" s="30"/>
      <c r="D302" s="26"/>
      <c r="E302" s="26"/>
      <c r="F302" s="26"/>
      <c r="G302" s="26"/>
      <c r="H302" s="26"/>
      <c r="I302" s="26"/>
      <c r="J302" s="26"/>
      <c r="K302" s="26"/>
      <c r="P302"/>
    </row>
    <row r="303" spans="1:16" ht="15.75">
      <c r="A303" s="8" t="s">
        <v>43</v>
      </c>
      <c r="B303" s="25" t="s">
        <v>2</v>
      </c>
      <c r="C303" s="25" t="s">
        <v>3</v>
      </c>
      <c r="D303" s="25" t="s">
        <v>103</v>
      </c>
      <c r="E303" s="25" t="s">
        <v>104</v>
      </c>
      <c r="F303" s="25" t="s">
        <v>105</v>
      </c>
      <c r="G303" s="25" t="s">
        <v>113</v>
      </c>
      <c r="H303" s="25" t="s">
        <v>108</v>
      </c>
      <c r="I303" s="25" t="s">
        <v>109</v>
      </c>
      <c r="J303" s="25" t="s">
        <v>110</v>
      </c>
      <c r="K303" s="25" t="s">
        <v>111</v>
      </c>
      <c r="P303"/>
    </row>
    <row r="304" spans="1:16" ht="15.75">
      <c r="A304" s="29" t="s">
        <v>114</v>
      </c>
      <c r="B304" s="23" t="s">
        <v>112</v>
      </c>
      <c r="C304" s="23" t="s">
        <v>112</v>
      </c>
      <c r="D304" s="23" t="s">
        <v>112</v>
      </c>
      <c r="E304" s="23" t="s">
        <v>112</v>
      </c>
      <c r="F304" s="23" t="s">
        <v>112</v>
      </c>
      <c r="G304" s="23">
        <v>0</v>
      </c>
      <c r="H304" s="23">
        <v>0</v>
      </c>
      <c r="I304" s="23">
        <v>0</v>
      </c>
      <c r="J304" s="23">
        <f>SUM(H304+I304)/2</f>
        <v>0</v>
      </c>
      <c r="K304" s="23">
        <f aca="true" t="shared" si="36" ref="K304:K309">(G304+H304+I304)/2</f>
        <v>0</v>
      </c>
      <c r="P304"/>
    </row>
    <row r="305" spans="1:16" ht="15.75">
      <c r="A305" s="5" t="s">
        <v>4</v>
      </c>
      <c r="B305" s="23">
        <v>0</v>
      </c>
      <c r="C305" s="23">
        <v>0</v>
      </c>
      <c r="D305" s="23">
        <v>0</v>
      </c>
      <c r="E305" s="23">
        <f>SUM(C305+D305)/2</f>
        <v>0</v>
      </c>
      <c r="F305" s="23">
        <f>(B305+C305+D305)/2</f>
        <v>0</v>
      </c>
      <c r="G305" s="23">
        <v>0</v>
      </c>
      <c r="H305" s="23">
        <f>(D305+E305+F305)/2</f>
        <v>0</v>
      </c>
      <c r="I305" s="23">
        <v>0</v>
      </c>
      <c r="J305" s="23">
        <f>SUM(H305+I305)/2</f>
        <v>0</v>
      </c>
      <c r="K305" s="23">
        <f t="shared" si="36"/>
        <v>0</v>
      </c>
      <c r="P305"/>
    </row>
    <row r="306" spans="1:16" ht="15.75">
      <c r="A306" s="5" t="s">
        <v>5</v>
      </c>
      <c r="B306" s="23">
        <v>0</v>
      </c>
      <c r="C306" s="23">
        <v>137.6</v>
      </c>
      <c r="D306" s="23">
        <v>117.8</v>
      </c>
      <c r="E306" s="23">
        <f>SUM(C306+D306)/2</f>
        <v>127.69999999999999</v>
      </c>
      <c r="F306" s="23">
        <f>(B306+C306+D306)/2</f>
        <v>127.69999999999999</v>
      </c>
      <c r="G306" s="23">
        <v>0</v>
      </c>
      <c r="H306" s="23">
        <v>106.8</v>
      </c>
      <c r="I306" s="23">
        <v>119.6</v>
      </c>
      <c r="J306" s="23">
        <f>SUM(H306+I306)/2</f>
        <v>113.19999999999999</v>
      </c>
      <c r="K306" s="23">
        <f t="shared" si="36"/>
        <v>113.19999999999999</v>
      </c>
      <c r="P306"/>
    </row>
    <row r="307" spans="1:16" ht="15.75">
      <c r="A307" s="5" t="s">
        <v>6</v>
      </c>
      <c r="B307" s="23">
        <v>0</v>
      </c>
      <c r="C307" s="23">
        <v>0</v>
      </c>
      <c r="D307" s="23">
        <v>0</v>
      </c>
      <c r="E307" s="23">
        <f>SUM(C307+D307)/2</f>
        <v>0</v>
      </c>
      <c r="F307" s="23">
        <f>(B307+C307+D307)/2</f>
        <v>0</v>
      </c>
      <c r="G307" s="23">
        <v>0</v>
      </c>
      <c r="H307" s="23">
        <f>(D307+E307+F307)/2</f>
        <v>0</v>
      </c>
      <c r="I307" s="23">
        <v>0</v>
      </c>
      <c r="J307" s="23">
        <f>SUM(H307+I307)/2</f>
        <v>0</v>
      </c>
      <c r="K307" s="23">
        <f t="shared" si="36"/>
        <v>0</v>
      </c>
      <c r="P307"/>
    </row>
    <row r="308" spans="1:16" ht="15.75">
      <c r="A308" s="5" t="s">
        <v>7</v>
      </c>
      <c r="B308" s="23">
        <f>SUM(B305:B307)</f>
        <v>0</v>
      </c>
      <c r="C308" s="23">
        <f>SUM(C305:C307)</f>
        <v>137.6</v>
      </c>
      <c r="D308" s="23">
        <f>SUM(D305:D307)</f>
        <v>117.8</v>
      </c>
      <c r="E308" s="23">
        <f>SUM(E305:E307)</f>
        <v>127.69999999999999</v>
      </c>
      <c r="F308" s="23">
        <f>(B308+C308+D308)/2</f>
        <v>127.69999999999999</v>
      </c>
      <c r="G308" s="23">
        <f>SUM(G305:G307)</f>
        <v>0</v>
      </c>
      <c r="H308" s="23">
        <v>106.8</v>
      </c>
      <c r="I308" s="23">
        <v>119.6</v>
      </c>
      <c r="J308" s="23">
        <f>SUM(J305:J307)</f>
        <v>113.19999999999999</v>
      </c>
      <c r="K308" s="23">
        <f t="shared" si="36"/>
        <v>113.19999999999999</v>
      </c>
      <c r="P308"/>
    </row>
    <row r="309" spans="1:16" ht="15.75">
      <c r="A309" s="5" t="s">
        <v>8</v>
      </c>
      <c r="B309" s="23">
        <v>0</v>
      </c>
      <c r="C309" s="23">
        <v>5.663</v>
      </c>
      <c r="D309" s="23">
        <v>4.708</v>
      </c>
      <c r="E309" s="23">
        <f>SUM(C309+D309)/2</f>
        <v>5.1855</v>
      </c>
      <c r="F309" s="23">
        <f>(B309+C309+D309)/2</f>
        <v>5.1855</v>
      </c>
      <c r="G309" s="23">
        <v>0</v>
      </c>
      <c r="H309" s="23">
        <v>4.098</v>
      </c>
      <c r="I309" s="23">
        <v>4.436</v>
      </c>
      <c r="J309" s="23">
        <f>SUM(H309+I309)/2</f>
        <v>4.2669999999999995</v>
      </c>
      <c r="K309" s="23">
        <f t="shared" si="36"/>
        <v>4.2669999999999995</v>
      </c>
      <c r="P309"/>
    </row>
    <row r="310" spans="1:16" ht="15.75">
      <c r="A310" s="5" t="s">
        <v>9</v>
      </c>
      <c r="B310" s="23">
        <f>IF(B309&gt;0,SUM(B308/B309),0)</f>
        <v>0</v>
      </c>
      <c r="C310" s="23">
        <f>IF(C309&gt;0,SUM(C308/C309),0)</f>
        <v>24.29807522514568</v>
      </c>
      <c r="D310" s="23">
        <f>IF(D309&gt;0,SUM(D308/D309),0)</f>
        <v>25.021240441801186</v>
      </c>
      <c r="E310" s="23">
        <f>SUM(E308/E309)</f>
        <v>24.626361970880335</v>
      </c>
      <c r="F310" s="23">
        <f>SUM(F308/F309)</f>
        <v>24.626361970880335</v>
      </c>
      <c r="G310" s="23">
        <f>IF(G309&gt;0,SUM(G308/G309),0)</f>
        <v>0</v>
      </c>
      <c r="H310" s="23">
        <f>IF(H309&gt;0,SUM(H308/H309),0)</f>
        <v>26.061493411420205</v>
      </c>
      <c r="I310" s="23">
        <f>IF(I309&gt;0,SUM(I308/I309),0)</f>
        <v>26.96122633002705</v>
      </c>
      <c r="J310" s="23">
        <f>SUM(J308/J309)</f>
        <v>26.529177408015</v>
      </c>
      <c r="K310" s="23">
        <f>SUM(K308/K309)</f>
        <v>26.529177408015</v>
      </c>
      <c r="P310"/>
    </row>
    <row r="311" spans="1:16" ht="15.75">
      <c r="A311" s="5"/>
      <c r="B311" s="30"/>
      <c r="C311" s="30"/>
      <c r="D311" s="26"/>
      <c r="E311" s="26"/>
      <c r="F311" s="26"/>
      <c r="G311" s="26"/>
      <c r="H311" s="26"/>
      <c r="I311" s="26"/>
      <c r="J311" s="26"/>
      <c r="K311" s="26"/>
      <c r="P311"/>
    </row>
    <row r="312" spans="1:16" ht="15.75">
      <c r="A312" s="8" t="s">
        <v>44</v>
      </c>
      <c r="B312" s="25" t="s">
        <v>2</v>
      </c>
      <c r="C312" s="25" t="s">
        <v>3</v>
      </c>
      <c r="D312" s="25" t="s">
        <v>103</v>
      </c>
      <c r="E312" s="25" t="s">
        <v>104</v>
      </c>
      <c r="F312" s="25" t="s">
        <v>105</v>
      </c>
      <c r="G312" s="25" t="s">
        <v>113</v>
      </c>
      <c r="H312" s="25" t="s">
        <v>108</v>
      </c>
      <c r="I312" s="25" t="s">
        <v>109</v>
      </c>
      <c r="J312" s="25" t="s">
        <v>110</v>
      </c>
      <c r="K312" s="25" t="s">
        <v>111</v>
      </c>
      <c r="P312"/>
    </row>
    <row r="313" spans="1:16" ht="15.75">
      <c r="A313" s="29" t="s">
        <v>114</v>
      </c>
      <c r="B313" s="23" t="s">
        <v>112</v>
      </c>
      <c r="C313" s="23" t="s">
        <v>112</v>
      </c>
      <c r="D313" s="23" t="s">
        <v>112</v>
      </c>
      <c r="E313" s="23" t="s">
        <v>112</v>
      </c>
      <c r="F313" s="23" t="s">
        <v>112</v>
      </c>
      <c r="G313" s="23">
        <v>0</v>
      </c>
      <c r="H313" s="23">
        <v>0</v>
      </c>
      <c r="I313" s="23">
        <v>0</v>
      </c>
      <c r="J313" s="23">
        <f>SUM(H313+I313)/2</f>
        <v>0</v>
      </c>
      <c r="K313" s="23">
        <f aca="true" t="shared" si="37" ref="K313:K318">(G313+H313+I313)/2</f>
        <v>0</v>
      </c>
      <c r="P313"/>
    </row>
    <row r="314" spans="1:16" ht="15.75">
      <c r="A314" s="5" t="s">
        <v>4</v>
      </c>
      <c r="B314" s="23">
        <v>0</v>
      </c>
      <c r="C314" s="23">
        <v>2.73</v>
      </c>
      <c r="D314" s="23">
        <v>2.78</v>
      </c>
      <c r="E314" s="23">
        <f>SUM(C314+D314)/2</f>
        <v>2.755</v>
      </c>
      <c r="F314" s="23">
        <f>(B314+C314+D314)/2</f>
        <v>2.755</v>
      </c>
      <c r="G314" s="23">
        <v>0</v>
      </c>
      <c r="H314" s="23">
        <v>2.47</v>
      </c>
      <c r="I314" s="23">
        <v>2.4</v>
      </c>
      <c r="J314" s="23">
        <f>SUM(H314+I314)/2</f>
        <v>2.435</v>
      </c>
      <c r="K314" s="23">
        <f t="shared" si="37"/>
        <v>2.435</v>
      </c>
      <c r="P314"/>
    </row>
    <row r="315" spans="1:16" ht="15.75">
      <c r="A315" s="5" t="s">
        <v>5</v>
      </c>
      <c r="B315" s="23">
        <v>0</v>
      </c>
      <c r="C315" s="23">
        <v>2.53</v>
      </c>
      <c r="D315" s="23">
        <v>3.8</v>
      </c>
      <c r="E315" s="23">
        <f>SUM(C315+D315)/2</f>
        <v>3.165</v>
      </c>
      <c r="F315" s="23">
        <f>(B315+C315+D315)/2</f>
        <v>3.165</v>
      </c>
      <c r="G315" s="23">
        <v>0</v>
      </c>
      <c r="H315" s="23">
        <v>4.78</v>
      </c>
      <c r="I315" s="23">
        <v>5.38</v>
      </c>
      <c r="J315" s="23">
        <f>SUM(H315+I315)/2</f>
        <v>5.08</v>
      </c>
      <c r="K315" s="23">
        <f t="shared" si="37"/>
        <v>5.08</v>
      </c>
      <c r="P315"/>
    </row>
    <row r="316" spans="1:16" ht="15.75">
      <c r="A316" s="5" t="s">
        <v>6</v>
      </c>
      <c r="B316" s="23">
        <v>0</v>
      </c>
      <c r="C316" s="23">
        <v>0</v>
      </c>
      <c r="D316" s="23">
        <v>0</v>
      </c>
      <c r="E316" s="23">
        <f>SUM(C316+D316)/2</f>
        <v>0</v>
      </c>
      <c r="F316" s="23">
        <f>(B316+C316+D316)/2</f>
        <v>0</v>
      </c>
      <c r="G316" s="23">
        <v>0</v>
      </c>
      <c r="H316" s="23">
        <v>0</v>
      </c>
      <c r="I316" s="23">
        <v>0</v>
      </c>
      <c r="J316" s="23">
        <f>SUM(H316+I316)/2</f>
        <v>0</v>
      </c>
      <c r="K316" s="23">
        <f t="shared" si="37"/>
        <v>0</v>
      </c>
      <c r="P316"/>
    </row>
    <row r="317" spans="1:16" ht="15.75">
      <c r="A317" s="5" t="s">
        <v>7</v>
      </c>
      <c r="B317" s="23">
        <f>SUM(B314:B316)</f>
        <v>0</v>
      </c>
      <c r="C317" s="23">
        <f>SUM(C314:C316)</f>
        <v>5.26</v>
      </c>
      <c r="D317" s="23">
        <f>SUM(D314:D316)</f>
        <v>6.58</v>
      </c>
      <c r="E317" s="23">
        <f>SUM(E314:E316)</f>
        <v>5.92</v>
      </c>
      <c r="F317" s="23">
        <f>(B317+C317+D317)/2</f>
        <v>5.92</v>
      </c>
      <c r="G317" s="23">
        <f>SUM(G314:G316)</f>
        <v>0</v>
      </c>
      <c r="H317" s="23">
        <v>7.25</v>
      </c>
      <c r="I317" s="23">
        <v>7.78</v>
      </c>
      <c r="J317" s="23">
        <f>SUM(J314:J316)</f>
        <v>7.515000000000001</v>
      </c>
      <c r="K317" s="23">
        <f t="shared" si="37"/>
        <v>7.515000000000001</v>
      </c>
      <c r="P317"/>
    </row>
    <row r="318" spans="1:16" ht="15.75">
      <c r="A318" s="5" t="s">
        <v>8</v>
      </c>
      <c r="B318" s="23">
        <v>0</v>
      </c>
      <c r="C318" s="23">
        <v>0</v>
      </c>
      <c r="D318" s="23">
        <v>0</v>
      </c>
      <c r="E318" s="23">
        <f>SUM(C318+D318)/2</f>
        <v>0</v>
      </c>
      <c r="F318" s="23">
        <f>(B318+C318+D318)/2</f>
        <v>0</v>
      </c>
      <c r="G318" s="23">
        <v>0</v>
      </c>
      <c r="H318" s="23">
        <f>(D318+E318+F318)/2</f>
        <v>0</v>
      </c>
      <c r="I318" s="23">
        <v>0</v>
      </c>
      <c r="J318" s="23">
        <f>SUM(H318+I318)/2</f>
        <v>0</v>
      </c>
      <c r="K318" s="23">
        <f t="shared" si="37"/>
        <v>0</v>
      </c>
      <c r="P318"/>
    </row>
    <row r="319" spans="1:16" ht="15.75">
      <c r="A319" s="5" t="s">
        <v>9</v>
      </c>
      <c r="B319" s="23">
        <f>IF(B318&gt;0,SUM(B317/B318),0)</f>
        <v>0</v>
      </c>
      <c r="C319" s="23">
        <f>IF(C318&gt;0,SUM(C317/C318),0)</f>
        <v>0</v>
      </c>
      <c r="D319" s="23">
        <f>IF(D318&gt;0,SUM(D317/D318),0)</f>
        <v>0</v>
      </c>
      <c r="E319" s="23">
        <v>0</v>
      </c>
      <c r="F319" s="23">
        <v>0</v>
      </c>
      <c r="G319" s="23">
        <f>IF(G318&gt;0,SUM(G317/G318),0)</f>
        <v>0</v>
      </c>
      <c r="H319" s="23">
        <f>IF(H318&gt;0,SUM(H317/H318),0)</f>
        <v>0</v>
      </c>
      <c r="I319" s="23">
        <f>IF(I318&gt;0,SUM(I317/I318),0)</f>
        <v>0</v>
      </c>
      <c r="J319" s="23">
        <v>0</v>
      </c>
      <c r="K319" s="23">
        <v>0</v>
      </c>
      <c r="P319"/>
    </row>
    <row r="320" spans="1:16" ht="15.75">
      <c r="A320" s="5"/>
      <c r="B320" s="30"/>
      <c r="C320" s="30"/>
      <c r="D320" s="26"/>
      <c r="E320" s="26"/>
      <c r="F320" s="26"/>
      <c r="G320" s="26"/>
      <c r="H320" s="26"/>
      <c r="I320" s="26"/>
      <c r="J320" s="26"/>
      <c r="K320" s="26"/>
      <c r="P320"/>
    </row>
    <row r="321" spans="1:16" ht="15.75" customHeight="1">
      <c r="A321" s="8" t="s">
        <v>45</v>
      </c>
      <c r="B321" s="25" t="s">
        <v>2</v>
      </c>
      <c r="C321" s="25" t="s">
        <v>3</v>
      </c>
      <c r="D321" s="25" t="s">
        <v>103</v>
      </c>
      <c r="E321" s="25" t="s">
        <v>104</v>
      </c>
      <c r="F321" s="25" t="s">
        <v>105</v>
      </c>
      <c r="G321" s="25" t="s">
        <v>113</v>
      </c>
      <c r="H321" s="25" t="s">
        <v>108</v>
      </c>
      <c r="I321" s="25" t="s">
        <v>109</v>
      </c>
      <c r="J321" s="25" t="s">
        <v>110</v>
      </c>
      <c r="K321" s="25" t="s">
        <v>111</v>
      </c>
      <c r="P321"/>
    </row>
    <row r="322" spans="1:16" ht="15.75">
      <c r="A322" s="29" t="s">
        <v>114</v>
      </c>
      <c r="B322" s="23" t="s">
        <v>112</v>
      </c>
      <c r="C322" s="23" t="s">
        <v>112</v>
      </c>
      <c r="D322" s="23" t="s">
        <v>112</v>
      </c>
      <c r="E322" s="23" t="s">
        <v>112</v>
      </c>
      <c r="F322" s="23" t="s">
        <v>112</v>
      </c>
      <c r="G322" s="23">
        <v>0</v>
      </c>
      <c r="H322" s="23">
        <v>0</v>
      </c>
      <c r="I322" s="23">
        <v>0</v>
      </c>
      <c r="J322" s="23">
        <f>SUM(H322+I322)/2</f>
        <v>0</v>
      </c>
      <c r="K322" s="23">
        <f aca="true" t="shared" si="38" ref="K322:K327">(G322+H322+I322)/2</f>
        <v>0</v>
      </c>
      <c r="P322"/>
    </row>
    <row r="323" spans="1:16" ht="15.75">
      <c r="A323" s="5" t="s">
        <v>4</v>
      </c>
      <c r="B323" s="23">
        <v>0</v>
      </c>
      <c r="C323" s="23">
        <v>11.6</v>
      </c>
      <c r="D323" s="23">
        <v>8.8</v>
      </c>
      <c r="E323" s="23">
        <f>SUM(C323+D323)/2</f>
        <v>10.2</v>
      </c>
      <c r="F323" s="23">
        <f>(B323+C323+D323)/2</f>
        <v>10.2</v>
      </c>
      <c r="G323" s="23">
        <v>0</v>
      </c>
      <c r="H323" s="23">
        <v>12.8</v>
      </c>
      <c r="I323" s="23">
        <v>10</v>
      </c>
      <c r="J323" s="23">
        <f>SUM(H323+I323)/2</f>
        <v>11.4</v>
      </c>
      <c r="K323" s="23">
        <f t="shared" si="38"/>
        <v>11.4</v>
      </c>
      <c r="P323"/>
    </row>
    <row r="324" spans="1:16" ht="15.75">
      <c r="A324" s="5" t="s">
        <v>5</v>
      </c>
      <c r="B324" s="23">
        <v>0</v>
      </c>
      <c r="C324" s="23">
        <v>108.2</v>
      </c>
      <c r="D324" s="23">
        <v>113.8</v>
      </c>
      <c r="E324" s="23">
        <f>SUM(C324+D324)/2</f>
        <v>111</v>
      </c>
      <c r="F324" s="23">
        <f>(B324+C324+D324)/2</f>
        <v>111</v>
      </c>
      <c r="G324" s="23">
        <v>0</v>
      </c>
      <c r="H324" s="23">
        <v>109.25</v>
      </c>
      <c r="I324" s="23">
        <v>105.8</v>
      </c>
      <c r="J324" s="23">
        <f>SUM(H324+I324)/2</f>
        <v>107.525</v>
      </c>
      <c r="K324" s="23">
        <f t="shared" si="38"/>
        <v>107.525</v>
      </c>
      <c r="P324"/>
    </row>
    <row r="325" spans="1:16" ht="15.75">
      <c r="A325" s="5" t="s">
        <v>6</v>
      </c>
      <c r="B325" s="23">
        <v>0</v>
      </c>
      <c r="C325" s="23">
        <v>0</v>
      </c>
      <c r="D325" s="23">
        <v>0</v>
      </c>
      <c r="E325" s="23">
        <f>SUM(C325+D325)/2</f>
        <v>0</v>
      </c>
      <c r="F325" s="23">
        <f>(B325+C325+D325)/2</f>
        <v>0</v>
      </c>
      <c r="G325" s="23">
        <v>0</v>
      </c>
      <c r="H325" s="23">
        <v>0</v>
      </c>
      <c r="I325" s="23">
        <v>0</v>
      </c>
      <c r="J325" s="23">
        <f>SUM(H325+I325)/2</f>
        <v>0</v>
      </c>
      <c r="K325" s="23">
        <f t="shared" si="38"/>
        <v>0</v>
      </c>
      <c r="P325"/>
    </row>
    <row r="326" spans="1:16" ht="15.75">
      <c r="A326" s="5" t="s">
        <v>7</v>
      </c>
      <c r="B326" s="23">
        <f>SUM(B323:B325)</f>
        <v>0</v>
      </c>
      <c r="C326" s="23">
        <f>SUM(C323:C325)</f>
        <v>119.8</v>
      </c>
      <c r="D326" s="23">
        <f>SUM(D323:D325)</f>
        <v>122.6</v>
      </c>
      <c r="E326" s="23">
        <f>SUM(E323:E325)</f>
        <v>121.2</v>
      </c>
      <c r="F326" s="23">
        <f>(B326+C326+D326)/2</f>
        <v>121.19999999999999</v>
      </c>
      <c r="G326" s="23">
        <f>SUM(G323:G325)</f>
        <v>0</v>
      </c>
      <c r="H326" s="23">
        <v>122.05</v>
      </c>
      <c r="I326" s="23">
        <v>115.8</v>
      </c>
      <c r="J326" s="23">
        <f>SUM(J323:J325)</f>
        <v>118.92500000000001</v>
      </c>
      <c r="K326" s="23">
        <f t="shared" si="38"/>
        <v>118.925</v>
      </c>
      <c r="P326"/>
    </row>
    <row r="327" spans="1:16" ht="15.75">
      <c r="A327" s="5" t="s">
        <v>8</v>
      </c>
      <c r="B327" s="23">
        <v>0</v>
      </c>
      <c r="C327" s="23">
        <v>4.547</v>
      </c>
      <c r="D327" s="23">
        <v>4.198</v>
      </c>
      <c r="E327" s="23">
        <f>SUM(C327+D327)/2</f>
        <v>4.3725000000000005</v>
      </c>
      <c r="F327" s="23">
        <f>(B327+C327+D327)/2</f>
        <v>4.3725000000000005</v>
      </c>
      <c r="G327" s="23">
        <v>0</v>
      </c>
      <c r="H327" s="23">
        <v>4.999</v>
      </c>
      <c r="I327" s="23">
        <v>5.047</v>
      </c>
      <c r="J327" s="23">
        <f>SUM(H327+I327)/2</f>
        <v>5.023</v>
      </c>
      <c r="K327" s="23">
        <f t="shared" si="38"/>
        <v>5.023</v>
      </c>
      <c r="P327"/>
    </row>
    <row r="328" spans="1:16" ht="15.75">
      <c r="A328" s="5" t="s">
        <v>9</v>
      </c>
      <c r="B328" s="23">
        <f>IF(B327&gt;0,SUM(B326/B327),0)</f>
        <v>0</v>
      </c>
      <c r="C328" s="23">
        <f>IF(C327&gt;0,SUM(C326/C327),0)</f>
        <v>26.347042005718055</v>
      </c>
      <c r="D328" s="23">
        <f>IF(D327&gt;0,SUM(D326/D327),0)</f>
        <v>29.204383039542634</v>
      </c>
      <c r="E328" s="23">
        <f>SUM(E326/E327)</f>
        <v>27.718696397941677</v>
      </c>
      <c r="F328" s="23">
        <f>SUM(F326/F327)</f>
        <v>27.718696397941674</v>
      </c>
      <c r="G328" s="23">
        <f>IF(G327&gt;0,SUM(G326/G327),0)</f>
        <v>0</v>
      </c>
      <c r="H328" s="23">
        <f>IF(H327&gt;0,SUM(H326/H327),0)</f>
        <v>24.41488297659532</v>
      </c>
      <c r="I328" s="23">
        <f>IF(I327&gt;0,SUM(I326/I327),0)</f>
        <v>22.944323360412127</v>
      </c>
      <c r="J328" s="23">
        <f>SUM(J326/J327)</f>
        <v>23.67608998606411</v>
      </c>
      <c r="K328" s="23">
        <f>SUM(K326/K327)</f>
        <v>23.676089986064106</v>
      </c>
      <c r="P328"/>
    </row>
    <row r="329" spans="1:16" ht="15.75">
      <c r="A329" s="5"/>
      <c r="B329" s="30"/>
      <c r="C329" s="30"/>
      <c r="D329" s="26"/>
      <c r="E329" s="26"/>
      <c r="F329" s="26"/>
      <c r="G329" s="26"/>
      <c r="H329" s="26"/>
      <c r="I329" s="26"/>
      <c r="J329" s="26"/>
      <c r="K329" s="26"/>
      <c r="P329"/>
    </row>
    <row r="330" spans="1:16" ht="15.75">
      <c r="A330" s="8" t="s">
        <v>46</v>
      </c>
      <c r="B330" s="25" t="s">
        <v>2</v>
      </c>
      <c r="C330" s="25" t="s">
        <v>3</v>
      </c>
      <c r="D330" s="25" t="s">
        <v>103</v>
      </c>
      <c r="E330" s="25" t="s">
        <v>104</v>
      </c>
      <c r="F330" s="25" t="s">
        <v>105</v>
      </c>
      <c r="G330" s="25" t="s">
        <v>113</v>
      </c>
      <c r="H330" s="25" t="s">
        <v>108</v>
      </c>
      <c r="I330" s="25" t="s">
        <v>109</v>
      </c>
      <c r="J330" s="25" t="s">
        <v>110</v>
      </c>
      <c r="K330" s="25" t="s">
        <v>111</v>
      </c>
      <c r="P330"/>
    </row>
    <row r="331" spans="1:16" ht="15.75">
      <c r="A331" s="29" t="s">
        <v>114</v>
      </c>
      <c r="B331" s="23" t="s">
        <v>112</v>
      </c>
      <c r="C331" s="23" t="s">
        <v>112</v>
      </c>
      <c r="D331" s="23" t="s">
        <v>112</v>
      </c>
      <c r="E331" s="23" t="s">
        <v>112</v>
      </c>
      <c r="F331" s="23" t="s">
        <v>112</v>
      </c>
      <c r="G331" s="23">
        <v>0</v>
      </c>
      <c r="H331" s="23">
        <v>0</v>
      </c>
      <c r="I331" s="23">
        <v>0</v>
      </c>
      <c r="J331" s="23">
        <f>SUM(H331+I331)/2</f>
        <v>0</v>
      </c>
      <c r="K331" s="23">
        <f aca="true" t="shared" si="39" ref="K331:K336">(G331+H331+I331)/2</f>
        <v>0</v>
      </c>
      <c r="P331"/>
    </row>
    <row r="332" spans="1:16" ht="15.75">
      <c r="A332" s="5" t="s">
        <v>4</v>
      </c>
      <c r="B332" s="23">
        <v>0</v>
      </c>
      <c r="C332" s="23">
        <v>0</v>
      </c>
      <c r="D332" s="23">
        <v>0</v>
      </c>
      <c r="E332" s="23">
        <f>SUM(C332+D332)/2</f>
        <v>0</v>
      </c>
      <c r="F332" s="23">
        <f>(B332+C332+D332)/2</f>
        <v>0</v>
      </c>
      <c r="G332" s="23">
        <v>0</v>
      </c>
      <c r="H332" s="23">
        <v>0</v>
      </c>
      <c r="I332" s="23">
        <v>0</v>
      </c>
      <c r="J332" s="23">
        <f>SUM(H332+I332)/2</f>
        <v>0</v>
      </c>
      <c r="K332" s="23">
        <f t="shared" si="39"/>
        <v>0</v>
      </c>
      <c r="P332"/>
    </row>
    <row r="333" spans="1:16" ht="15.75">
      <c r="A333" s="5" t="s">
        <v>5</v>
      </c>
      <c r="B333" s="23">
        <v>0</v>
      </c>
      <c r="C333" s="23">
        <v>105.7</v>
      </c>
      <c r="D333" s="23">
        <v>83.75</v>
      </c>
      <c r="E333" s="23">
        <f>SUM(C333+D333)/2</f>
        <v>94.725</v>
      </c>
      <c r="F333" s="23">
        <f>(B333+C333+D333)/2</f>
        <v>94.725</v>
      </c>
      <c r="G333" s="23">
        <v>0</v>
      </c>
      <c r="H333" s="23">
        <v>96.75</v>
      </c>
      <c r="I333" s="23">
        <v>100.8</v>
      </c>
      <c r="J333" s="23">
        <f>SUM(H333+I333)/2</f>
        <v>98.775</v>
      </c>
      <c r="K333" s="23">
        <f t="shared" si="39"/>
        <v>98.775</v>
      </c>
      <c r="P333"/>
    </row>
    <row r="334" spans="1:16" ht="15.75">
      <c r="A334" s="5" t="s">
        <v>6</v>
      </c>
      <c r="B334" s="23">
        <v>0</v>
      </c>
      <c r="C334" s="23">
        <v>0.25</v>
      </c>
      <c r="D334" s="23">
        <v>1.83</v>
      </c>
      <c r="E334" s="23">
        <f>SUM(C334+D334)/2</f>
        <v>1.04</v>
      </c>
      <c r="F334" s="23">
        <f>(B334+C334+D334)/2</f>
        <v>1.04</v>
      </c>
      <c r="G334" s="23">
        <v>0</v>
      </c>
      <c r="H334" s="23">
        <v>7.67</v>
      </c>
      <c r="I334" s="23">
        <v>7.83</v>
      </c>
      <c r="J334" s="23">
        <f>SUM(H334+I334)/2</f>
        <v>7.75</v>
      </c>
      <c r="K334" s="23">
        <f t="shared" si="39"/>
        <v>7.75</v>
      </c>
      <c r="P334"/>
    </row>
    <row r="335" spans="1:16" ht="15.75">
      <c r="A335" s="5" t="s">
        <v>7</v>
      </c>
      <c r="B335" s="23">
        <f>SUM(B332:B334)</f>
        <v>0</v>
      </c>
      <c r="C335" s="23">
        <f>SUM(C332:C334)</f>
        <v>105.95</v>
      </c>
      <c r="D335" s="23">
        <f>SUM(D332:D334)</f>
        <v>85.58</v>
      </c>
      <c r="E335" s="23">
        <f>SUM(E332:E334)</f>
        <v>95.765</v>
      </c>
      <c r="F335" s="23">
        <f>(B335+C335+D335)/2</f>
        <v>95.765</v>
      </c>
      <c r="G335" s="23">
        <f>SUM(G332:G334)</f>
        <v>0</v>
      </c>
      <c r="H335" s="23">
        <v>104.42</v>
      </c>
      <c r="I335" s="23">
        <v>108.63</v>
      </c>
      <c r="J335" s="23">
        <f>SUM(J332:J334)</f>
        <v>106.525</v>
      </c>
      <c r="K335" s="23">
        <f t="shared" si="39"/>
        <v>106.525</v>
      </c>
      <c r="P335"/>
    </row>
    <row r="336" spans="1:16" ht="15.75">
      <c r="A336" s="5" t="s">
        <v>8</v>
      </c>
      <c r="B336" s="23">
        <v>0</v>
      </c>
      <c r="C336" s="23">
        <v>3.873</v>
      </c>
      <c r="D336" s="23">
        <v>3.8</v>
      </c>
      <c r="E336" s="23">
        <f>SUM(C336+D336)/2</f>
        <v>3.8365</v>
      </c>
      <c r="F336" s="23">
        <f>(B336+C336+D336)/2</f>
        <v>3.8365</v>
      </c>
      <c r="G336" s="23">
        <v>0</v>
      </c>
      <c r="H336" s="23">
        <v>5.833</v>
      </c>
      <c r="I336" s="23">
        <v>4.355</v>
      </c>
      <c r="J336" s="23">
        <f>SUM(H336+I336)/2</f>
        <v>5.094</v>
      </c>
      <c r="K336" s="23">
        <f t="shared" si="39"/>
        <v>5.094</v>
      </c>
      <c r="P336"/>
    </row>
    <row r="337" spans="1:16" ht="15.75">
      <c r="A337" s="5" t="s">
        <v>9</v>
      </c>
      <c r="B337" s="23">
        <f>IF(B336&gt;0,SUM(B335/B336),0)</f>
        <v>0</v>
      </c>
      <c r="C337" s="23">
        <f>IF(C336&gt;0,SUM(C335/C336),0)</f>
        <v>27.356054737929252</v>
      </c>
      <c r="D337" s="23">
        <f>IF(D336&gt;0,SUM(D335/D336),0)</f>
        <v>22.521052631578947</v>
      </c>
      <c r="E337" s="23">
        <f>SUM(E335/E336)</f>
        <v>24.9615534992832</v>
      </c>
      <c r="F337" s="23">
        <f>SUM(F335/F336)</f>
        <v>24.9615534992832</v>
      </c>
      <c r="G337" s="23">
        <f>IF(G336&gt;0,SUM(G335/G336),0)</f>
        <v>0</v>
      </c>
      <c r="H337" s="23">
        <f>IF(H336&gt;0,SUM(H335/H336),0)</f>
        <v>17.90159437682153</v>
      </c>
      <c r="I337" s="23">
        <f>IF(I336&gt;0,SUM(I335/I336),0)</f>
        <v>24.943742824339836</v>
      </c>
      <c r="J337" s="23">
        <f>SUM(J335/J336)</f>
        <v>20.911857086768748</v>
      </c>
      <c r="K337" s="23">
        <f>SUM(K335/K336)</f>
        <v>20.911857086768748</v>
      </c>
      <c r="P337"/>
    </row>
    <row r="338" spans="1:16" ht="15.75">
      <c r="A338" s="5"/>
      <c r="B338" s="30"/>
      <c r="C338" s="30"/>
      <c r="D338" s="26"/>
      <c r="E338" s="26"/>
      <c r="F338" s="26"/>
      <c r="G338" s="26"/>
      <c r="H338" s="26"/>
      <c r="I338" s="26"/>
      <c r="J338" s="26"/>
      <c r="K338" s="26"/>
      <c r="P338"/>
    </row>
    <row r="339" spans="1:16" ht="25.5" customHeight="1">
      <c r="A339" s="8" t="s">
        <v>47</v>
      </c>
      <c r="B339" s="25" t="s">
        <v>2</v>
      </c>
      <c r="C339" s="25" t="s">
        <v>3</v>
      </c>
      <c r="D339" s="25" t="s">
        <v>103</v>
      </c>
      <c r="E339" s="25" t="s">
        <v>104</v>
      </c>
      <c r="F339" s="25" t="s">
        <v>105</v>
      </c>
      <c r="G339" s="25" t="s">
        <v>113</v>
      </c>
      <c r="H339" s="25" t="s">
        <v>108</v>
      </c>
      <c r="I339" s="25" t="s">
        <v>109</v>
      </c>
      <c r="J339" s="25" t="s">
        <v>110</v>
      </c>
      <c r="K339" s="25" t="s">
        <v>111</v>
      </c>
      <c r="P339"/>
    </row>
    <row r="340" spans="1:16" ht="15.75">
      <c r="A340" s="29" t="s">
        <v>114</v>
      </c>
      <c r="B340" s="23" t="s">
        <v>112</v>
      </c>
      <c r="C340" s="23" t="s">
        <v>112</v>
      </c>
      <c r="D340" s="23" t="s">
        <v>112</v>
      </c>
      <c r="E340" s="23" t="s">
        <v>112</v>
      </c>
      <c r="F340" s="23" t="s">
        <v>112</v>
      </c>
      <c r="G340" s="23">
        <v>0</v>
      </c>
      <c r="H340" s="23">
        <v>0</v>
      </c>
      <c r="I340" s="23">
        <v>0</v>
      </c>
      <c r="J340" s="23">
        <f>SUM(H340+I340)/2</f>
        <v>0</v>
      </c>
      <c r="K340" s="23">
        <f aca="true" t="shared" si="40" ref="K340:K345">(G340+H340+I340)/2</f>
        <v>0</v>
      </c>
      <c r="P340"/>
    </row>
    <row r="341" spans="1:16" ht="15.75">
      <c r="A341" s="5" t="s">
        <v>4</v>
      </c>
      <c r="B341" s="23">
        <v>0</v>
      </c>
      <c r="C341" s="23">
        <v>0</v>
      </c>
      <c r="D341" s="23">
        <v>0</v>
      </c>
      <c r="E341" s="23">
        <f>SUM(C341+D341)/2</f>
        <v>0</v>
      </c>
      <c r="F341" s="23">
        <f>(B341+C341+D341)/2</f>
        <v>0</v>
      </c>
      <c r="G341" s="23">
        <v>0</v>
      </c>
      <c r="H341" s="23">
        <f>(D341+E341+F341)/2</f>
        <v>0</v>
      </c>
      <c r="I341" s="23">
        <v>0</v>
      </c>
      <c r="J341" s="23">
        <f>SUM(H341+I341)/2</f>
        <v>0</v>
      </c>
      <c r="K341" s="23">
        <f t="shared" si="40"/>
        <v>0</v>
      </c>
      <c r="P341"/>
    </row>
    <row r="342" spans="1:16" ht="15.75">
      <c r="A342" s="5" t="s">
        <v>5</v>
      </c>
      <c r="B342" s="23">
        <v>0</v>
      </c>
      <c r="C342" s="23">
        <v>32.8</v>
      </c>
      <c r="D342" s="23">
        <v>29.4</v>
      </c>
      <c r="E342" s="23">
        <f>SUM(C342+D342)/2</f>
        <v>31.099999999999998</v>
      </c>
      <c r="F342" s="23">
        <f>(B342+C342+D342)/2</f>
        <v>31.099999999999998</v>
      </c>
      <c r="G342" s="23">
        <v>0</v>
      </c>
      <c r="H342" s="23">
        <v>35.6</v>
      </c>
      <c r="I342" s="23">
        <v>22.4</v>
      </c>
      <c r="J342" s="23">
        <f>SUM(H342+I342)/2</f>
        <v>29</v>
      </c>
      <c r="K342" s="23">
        <f t="shared" si="40"/>
        <v>29</v>
      </c>
      <c r="P342"/>
    </row>
    <row r="343" spans="1:16" ht="15.75">
      <c r="A343" s="5" t="s">
        <v>6</v>
      </c>
      <c r="B343" s="23">
        <v>0</v>
      </c>
      <c r="C343" s="23">
        <v>0</v>
      </c>
      <c r="D343" s="23">
        <v>0</v>
      </c>
      <c r="E343" s="23">
        <f>SUM(C343+D343)/2</f>
        <v>0</v>
      </c>
      <c r="F343" s="23">
        <f>(B343+C343+D343)/2</f>
        <v>0</v>
      </c>
      <c r="G343" s="23">
        <v>0</v>
      </c>
      <c r="H343" s="23">
        <f>(D343+E343+F343)/2</f>
        <v>0</v>
      </c>
      <c r="I343" s="23">
        <v>0</v>
      </c>
      <c r="J343" s="23">
        <f>SUM(H343+I343)/2</f>
        <v>0</v>
      </c>
      <c r="K343" s="23">
        <f t="shared" si="40"/>
        <v>0</v>
      </c>
      <c r="P343"/>
    </row>
    <row r="344" spans="1:16" ht="15.75">
      <c r="A344" s="5" t="s">
        <v>7</v>
      </c>
      <c r="B344" s="23">
        <f>SUM(B341:B343)</f>
        <v>0</v>
      </c>
      <c r="C344" s="23">
        <f>SUM(C341:C343)</f>
        <v>32.8</v>
      </c>
      <c r="D344" s="23">
        <f>SUM(D341:D343)</f>
        <v>29.4</v>
      </c>
      <c r="E344" s="23">
        <f>SUM(E341:E343)</f>
        <v>31.099999999999998</v>
      </c>
      <c r="F344" s="23">
        <f>(B344+C344+D344)/2</f>
        <v>31.099999999999998</v>
      </c>
      <c r="G344" s="23">
        <f>SUM(G341:G343)</f>
        <v>0</v>
      </c>
      <c r="H344" s="23">
        <v>35.6</v>
      </c>
      <c r="I344" s="23">
        <v>22.4</v>
      </c>
      <c r="J344" s="23">
        <f>SUM(J341:J343)</f>
        <v>29</v>
      </c>
      <c r="K344" s="23">
        <f t="shared" si="40"/>
        <v>29</v>
      </c>
      <c r="P344"/>
    </row>
    <row r="345" spans="1:16" ht="15.75">
      <c r="A345" s="5" t="s">
        <v>8</v>
      </c>
      <c r="B345" s="23">
        <v>0</v>
      </c>
      <c r="C345" s="23">
        <v>1.732</v>
      </c>
      <c r="D345" s="23">
        <v>1.191</v>
      </c>
      <c r="E345" s="23">
        <f>SUM(C345+D345)/2</f>
        <v>1.4615</v>
      </c>
      <c r="F345" s="23">
        <f>(B345+C345+D345)/2</f>
        <v>1.4615</v>
      </c>
      <c r="G345" s="23">
        <v>0</v>
      </c>
      <c r="H345" s="23">
        <v>1.633</v>
      </c>
      <c r="I345" s="23">
        <v>0.945</v>
      </c>
      <c r="J345" s="23">
        <f>SUM(H345+I345)/2</f>
        <v>1.289</v>
      </c>
      <c r="K345" s="23">
        <f t="shared" si="40"/>
        <v>1.289</v>
      </c>
      <c r="P345"/>
    </row>
    <row r="346" spans="1:16" ht="15.75">
      <c r="A346" s="5" t="s">
        <v>9</v>
      </c>
      <c r="B346" s="23">
        <f>IF(B345&gt;0,SUM(B344/B345),0)</f>
        <v>0</v>
      </c>
      <c r="C346" s="23">
        <f>IF(C345&gt;0,SUM(C344/C345),0)</f>
        <v>18.937644341801384</v>
      </c>
      <c r="D346" s="23">
        <f>IF(D345&gt;0,SUM(D344/D345),0)</f>
        <v>24.685138539042818</v>
      </c>
      <c r="E346" s="23">
        <f>SUM(E344/E345)</f>
        <v>21.279507355456722</v>
      </c>
      <c r="F346" s="23">
        <f>SUM(F344/F345)</f>
        <v>21.279507355456722</v>
      </c>
      <c r="G346" s="23">
        <f>IF(G345&gt;0,SUM(G344/G345),0)</f>
        <v>0</v>
      </c>
      <c r="H346" s="23">
        <f>IF(H345&gt;0,SUM(H344/H345),0)</f>
        <v>21.800367421922843</v>
      </c>
      <c r="I346" s="23">
        <f>IF(I345&gt;0,SUM(I344/I345),0)</f>
        <v>23.703703703703702</v>
      </c>
      <c r="J346" s="23">
        <f>SUM(J344/J345)</f>
        <v>22.49806051202483</v>
      </c>
      <c r="K346" s="23">
        <f>SUM(K344/K345)</f>
        <v>22.49806051202483</v>
      </c>
      <c r="P346"/>
    </row>
    <row r="347" spans="1:16" ht="15.75">
      <c r="A347" s="5"/>
      <c r="B347" s="30"/>
      <c r="C347" s="30"/>
      <c r="D347" s="26"/>
      <c r="E347" s="26"/>
      <c r="F347" s="26"/>
      <c r="G347" s="26"/>
      <c r="H347" s="26"/>
      <c r="I347" s="26"/>
      <c r="J347" s="26"/>
      <c r="K347" s="26"/>
      <c r="P347"/>
    </row>
    <row r="348" spans="1:16" ht="36.75">
      <c r="A348" s="9" t="s">
        <v>48</v>
      </c>
      <c r="B348" s="27" t="s">
        <v>2</v>
      </c>
      <c r="C348" s="27" t="s">
        <v>3</v>
      </c>
      <c r="D348" s="27" t="s">
        <v>103</v>
      </c>
      <c r="E348" s="27" t="s">
        <v>104</v>
      </c>
      <c r="F348" s="27" t="s">
        <v>105</v>
      </c>
      <c r="G348" s="27" t="s">
        <v>107</v>
      </c>
      <c r="H348" s="27" t="s">
        <v>108</v>
      </c>
      <c r="I348" s="27" t="s">
        <v>109</v>
      </c>
      <c r="J348" s="27" t="s">
        <v>110</v>
      </c>
      <c r="K348" s="27" t="s">
        <v>111</v>
      </c>
      <c r="P348"/>
    </row>
    <row r="349" spans="1:16" ht="15.75">
      <c r="A349" s="29" t="s">
        <v>114</v>
      </c>
      <c r="B349" s="23" t="s">
        <v>112</v>
      </c>
      <c r="C349" s="23" t="s">
        <v>112</v>
      </c>
      <c r="D349" s="23" t="s">
        <v>112</v>
      </c>
      <c r="E349" s="23" t="s">
        <v>112</v>
      </c>
      <c r="F349" s="23" t="s">
        <v>112</v>
      </c>
      <c r="G349" s="23">
        <v>0</v>
      </c>
      <c r="H349" s="23">
        <f aca="true" t="shared" si="41" ref="H349:I352">SUM(H223+H232+H241+H250+H259+H268+H277+H286+H295+H304+H313+H322+H331+H340)</f>
        <v>0</v>
      </c>
      <c r="I349" s="23">
        <f t="shared" si="41"/>
        <v>0</v>
      </c>
      <c r="J349" s="23">
        <f>SUM(H349+I349)/2</f>
        <v>0</v>
      </c>
      <c r="K349" s="23">
        <f aca="true" t="shared" si="42" ref="K349:K354">(G349+H349+I349)/2</f>
        <v>0</v>
      </c>
      <c r="P349"/>
    </row>
    <row r="350" spans="1:16" ht="15.75">
      <c r="A350" s="5" t="s">
        <v>4</v>
      </c>
      <c r="B350" s="23">
        <f aca="true" t="shared" si="43" ref="B350:D352">SUM(B224+B233+B242+B251+B260+B269+B278+B287+B296+B305+B314+B323+B332+B341)</f>
        <v>0</v>
      </c>
      <c r="C350" s="23">
        <f t="shared" si="43"/>
        <v>216.82999999999998</v>
      </c>
      <c r="D350" s="23">
        <f t="shared" si="43"/>
        <v>194.88000000000002</v>
      </c>
      <c r="E350" s="23">
        <f>SUM(C350+D350)/2</f>
        <v>205.85500000000002</v>
      </c>
      <c r="F350" s="23">
        <f>(B350+C350+D350)/2</f>
        <v>205.85500000000002</v>
      </c>
      <c r="G350" s="23">
        <f>SUM(G224+G233+G242+G251+G260+G269+G278+G287+G296+G305+G314+G323+G332+G341)</f>
        <v>0</v>
      </c>
      <c r="H350" s="23">
        <f t="shared" si="41"/>
        <v>247.51999999999998</v>
      </c>
      <c r="I350" s="23">
        <f t="shared" si="41"/>
        <v>220</v>
      </c>
      <c r="J350" s="23">
        <f>SUM(H350+I350)/2</f>
        <v>233.76</v>
      </c>
      <c r="K350" s="23">
        <f t="shared" si="42"/>
        <v>233.76</v>
      </c>
      <c r="P350"/>
    </row>
    <row r="351" spans="1:16" ht="15.75">
      <c r="A351" s="5" t="s">
        <v>5</v>
      </c>
      <c r="B351" s="23">
        <f t="shared" si="43"/>
        <v>0</v>
      </c>
      <c r="C351" s="23">
        <f t="shared" si="43"/>
        <v>1278.33</v>
      </c>
      <c r="D351" s="23">
        <f t="shared" si="43"/>
        <v>1171.88</v>
      </c>
      <c r="E351" s="23">
        <f>SUM(C351+D351)/2</f>
        <v>1225.105</v>
      </c>
      <c r="F351" s="23">
        <f>(B351+C351+D351)/2</f>
        <v>1225.105</v>
      </c>
      <c r="G351" s="23">
        <f>SUM(G225+G234+G243+G252+G261+G270+G279+G288+G297+G306+G315+G324+G333+G342)</f>
        <v>0</v>
      </c>
      <c r="H351" s="23">
        <f t="shared" si="41"/>
        <v>1323.05</v>
      </c>
      <c r="I351" s="23">
        <f t="shared" si="41"/>
        <v>1259.08</v>
      </c>
      <c r="J351" s="23">
        <f>SUM(H351+I351)/2</f>
        <v>1291.065</v>
      </c>
      <c r="K351" s="23">
        <f t="shared" si="42"/>
        <v>1291.065</v>
      </c>
      <c r="P351"/>
    </row>
    <row r="352" spans="1:16" ht="15.75">
      <c r="A352" s="5" t="s">
        <v>6</v>
      </c>
      <c r="B352" s="23">
        <f t="shared" si="43"/>
        <v>0</v>
      </c>
      <c r="C352" s="23">
        <f t="shared" si="43"/>
        <v>0.33</v>
      </c>
      <c r="D352" s="23">
        <f t="shared" si="43"/>
        <v>2</v>
      </c>
      <c r="E352" s="23">
        <f>SUM(C352+D352)/2</f>
        <v>1.165</v>
      </c>
      <c r="F352" s="23">
        <f>(B352+C352+D352)/2</f>
        <v>1.165</v>
      </c>
      <c r="G352" s="23">
        <f>SUM(G226+G235+G244+G253+G262+G271+G280+G289+G298+G307+G316+G325+G334+G343)</f>
        <v>0</v>
      </c>
      <c r="H352" s="23">
        <f t="shared" si="41"/>
        <v>9.42</v>
      </c>
      <c r="I352" s="23">
        <f t="shared" si="41"/>
        <v>9.58</v>
      </c>
      <c r="J352" s="23">
        <f>SUM(H352+I352)/2</f>
        <v>9.5</v>
      </c>
      <c r="K352" s="23">
        <f t="shared" si="42"/>
        <v>9.5</v>
      </c>
      <c r="P352"/>
    </row>
    <row r="353" spans="1:16" ht="15.75">
      <c r="A353" s="5" t="s">
        <v>7</v>
      </c>
      <c r="B353" s="23">
        <f>SUM(B350:B352)</f>
        <v>0</v>
      </c>
      <c r="C353" s="23">
        <f>SUM(C350:C352)</f>
        <v>1495.4899999999998</v>
      </c>
      <c r="D353" s="23">
        <f>SUM(D350:D352)</f>
        <v>1368.7600000000002</v>
      </c>
      <c r="E353" s="23">
        <f>SUM(E350:E352)</f>
        <v>1432.125</v>
      </c>
      <c r="F353" s="23">
        <f>(B353+C353+D353)/2</f>
        <v>1432.125</v>
      </c>
      <c r="G353" s="23">
        <f>SUM(G350:G352)</f>
        <v>0</v>
      </c>
      <c r="H353" s="23">
        <f>SUM(H349:H352)</f>
        <v>1579.99</v>
      </c>
      <c r="I353" s="23">
        <f>SUM(I349:I352)</f>
        <v>1488.6599999999999</v>
      </c>
      <c r="J353" s="23">
        <f>SUM(J349:J352)</f>
        <v>1534.325</v>
      </c>
      <c r="K353" s="23">
        <f t="shared" si="42"/>
        <v>1534.3249999999998</v>
      </c>
      <c r="P353"/>
    </row>
    <row r="354" spans="1:16" ht="15.75">
      <c r="A354" s="5" t="s">
        <v>8</v>
      </c>
      <c r="B354" s="23">
        <f>SUM(B228+B237+B246+B255+B264+B273+B282+B291+B300+B309+B318+B327+B336+B345)</f>
        <v>0</v>
      </c>
      <c r="C354" s="23">
        <f>SUM(C228+C237+C246+C255+C264+C273+C282+C291+C300+C309+C318+C327+C336+C345)</f>
        <v>52.236</v>
      </c>
      <c r="D354" s="23">
        <f>SUM(D228+D237+D246+D255+D264+D273+D282+D291+D300+D309+D318+D327+D336+D345)</f>
        <v>49.247</v>
      </c>
      <c r="E354" s="23">
        <f>SUM(C354+D354)/2</f>
        <v>50.7415</v>
      </c>
      <c r="F354" s="23">
        <f>(B354+C354+D354)/2</f>
        <v>50.7415</v>
      </c>
      <c r="G354" s="23">
        <f>SUM(G228+G237+G246+G255+G264+G273+G282+G291+G300+G309+G318+G327+G336+G345)</f>
        <v>0</v>
      </c>
      <c r="H354" s="23">
        <f>SUM(H228+H237+H246+H255+H264+H273+H282+H291+H300+H309+H318+H327+H336+H345)</f>
        <v>62.793</v>
      </c>
      <c r="I354" s="23">
        <f>SUM(I228+I237+I246+I255+I264+I273+I282+I291+I300+I309+I318+I327+I336+I345)</f>
        <v>56.544000000000004</v>
      </c>
      <c r="J354" s="23">
        <f>SUM(H354+I354)/2</f>
        <v>59.6685</v>
      </c>
      <c r="K354" s="23">
        <f t="shared" si="42"/>
        <v>59.6685</v>
      </c>
      <c r="P354"/>
    </row>
    <row r="355" spans="1:16" ht="15.75">
      <c r="A355" s="6" t="s">
        <v>9</v>
      </c>
      <c r="B355" s="28">
        <f>IF(B354&gt;0,SUM(B353/B354),0)</f>
        <v>0</v>
      </c>
      <c r="C355" s="28">
        <f>IF(C354&gt;0,SUM(C353/C354),0)</f>
        <v>28.62948924113638</v>
      </c>
      <c r="D355" s="28">
        <f>IF(D354&gt;0,SUM(D353/D354),0)</f>
        <v>27.793774240055235</v>
      </c>
      <c r="E355" s="28">
        <f>SUM(E353/E354)</f>
        <v>28.223938984854605</v>
      </c>
      <c r="F355" s="28">
        <f>SUM(F353/F354)</f>
        <v>28.223938984854605</v>
      </c>
      <c r="G355" s="28">
        <f>IF(G354&gt;0,SUM(G353/G354),0)</f>
        <v>0</v>
      </c>
      <c r="H355" s="28">
        <f>IF(H354&gt;0,SUM(H353/H354),0)</f>
        <v>25.161881101396652</v>
      </c>
      <c r="I355" s="28">
        <f>IF(I354&gt;0,SUM(I353/I354),0)</f>
        <v>26.327461799660437</v>
      </c>
      <c r="J355" s="28">
        <f>SUM(J353/J354)</f>
        <v>25.714154034373244</v>
      </c>
      <c r="K355" s="28">
        <f>SUM(K353/K354)</f>
        <v>25.71415403437324</v>
      </c>
      <c r="P355"/>
    </row>
    <row r="356" spans="1:16" ht="15.75">
      <c r="A356" s="10"/>
      <c r="B356" s="30"/>
      <c r="C356" s="30"/>
      <c r="D356" s="23"/>
      <c r="E356" s="23"/>
      <c r="F356" s="23"/>
      <c r="G356" s="23"/>
      <c r="H356" s="23"/>
      <c r="I356" s="23"/>
      <c r="J356" s="23"/>
      <c r="K356" s="23"/>
      <c r="P356"/>
    </row>
    <row r="357" spans="1:16" ht="15.75">
      <c r="A357" s="1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P357"/>
    </row>
    <row r="358" spans="1:16" ht="15.75">
      <c r="A358" s="20" t="s">
        <v>49</v>
      </c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P358"/>
    </row>
    <row r="359" spans="1:16" ht="15.75">
      <c r="A359" s="8" t="s">
        <v>50</v>
      </c>
      <c r="B359" s="25" t="s">
        <v>2</v>
      </c>
      <c r="C359" s="25" t="s">
        <v>3</v>
      </c>
      <c r="D359" s="25" t="s">
        <v>103</v>
      </c>
      <c r="E359" s="25" t="s">
        <v>104</v>
      </c>
      <c r="F359" s="25" t="s">
        <v>105</v>
      </c>
      <c r="G359" s="25" t="s">
        <v>113</v>
      </c>
      <c r="H359" s="25" t="s">
        <v>108</v>
      </c>
      <c r="I359" s="25" t="s">
        <v>109</v>
      </c>
      <c r="J359" s="25" t="s">
        <v>110</v>
      </c>
      <c r="K359" s="25" t="s">
        <v>111</v>
      </c>
      <c r="P359"/>
    </row>
    <row r="360" spans="1:16" ht="15.75">
      <c r="A360" s="29" t="s">
        <v>114</v>
      </c>
      <c r="B360" s="23" t="s">
        <v>112</v>
      </c>
      <c r="C360" s="23" t="s">
        <v>112</v>
      </c>
      <c r="D360" s="23" t="s">
        <v>112</v>
      </c>
      <c r="E360" s="23" t="s">
        <v>112</v>
      </c>
      <c r="F360" s="23" t="s">
        <v>112</v>
      </c>
      <c r="G360" s="23">
        <v>0</v>
      </c>
      <c r="H360" s="23">
        <v>0</v>
      </c>
      <c r="I360" s="23">
        <v>0</v>
      </c>
      <c r="J360" s="23">
        <f>SUM(H360+I360)/2</f>
        <v>0</v>
      </c>
      <c r="K360" s="23">
        <f aca="true" t="shared" si="44" ref="K360:K365">(G360+H360+I360)/2</f>
        <v>0</v>
      </c>
      <c r="P360"/>
    </row>
    <row r="361" spans="1:16" ht="15.75">
      <c r="A361" s="5" t="s">
        <v>4</v>
      </c>
      <c r="B361" s="23">
        <v>0</v>
      </c>
      <c r="C361" s="23">
        <v>87.2</v>
      </c>
      <c r="D361" s="23">
        <v>52</v>
      </c>
      <c r="E361" s="23">
        <f>SUM(C361+D361)/2</f>
        <v>69.6</v>
      </c>
      <c r="F361" s="23">
        <f>(B361+C361+D361)/2</f>
        <v>69.6</v>
      </c>
      <c r="G361" s="23">
        <v>0</v>
      </c>
      <c r="H361" s="23">
        <v>75</v>
      </c>
      <c r="I361" s="23">
        <v>66.2</v>
      </c>
      <c r="J361" s="23">
        <f>SUM(H361+I361)/2</f>
        <v>70.6</v>
      </c>
      <c r="K361" s="23">
        <f t="shared" si="44"/>
        <v>70.6</v>
      </c>
      <c r="P361"/>
    </row>
    <row r="362" spans="1:16" ht="15.75">
      <c r="A362" s="5" t="s">
        <v>5</v>
      </c>
      <c r="B362" s="23">
        <v>0</v>
      </c>
      <c r="C362" s="23">
        <v>69.6</v>
      </c>
      <c r="D362" s="23">
        <v>70.25</v>
      </c>
      <c r="E362" s="23">
        <f>SUM(C362+D362)/2</f>
        <v>69.925</v>
      </c>
      <c r="F362" s="23">
        <f>(B362+C362+D362)/2</f>
        <v>69.925</v>
      </c>
      <c r="G362" s="23">
        <v>0</v>
      </c>
      <c r="H362" s="23">
        <v>66.8</v>
      </c>
      <c r="I362" s="23">
        <v>61.2</v>
      </c>
      <c r="J362" s="23">
        <f>SUM(H362+I362)/2</f>
        <v>64</v>
      </c>
      <c r="K362" s="23">
        <f t="shared" si="44"/>
        <v>64</v>
      </c>
      <c r="P362"/>
    </row>
    <row r="363" spans="1:16" ht="15.75">
      <c r="A363" s="5" t="s">
        <v>6</v>
      </c>
      <c r="B363" s="23">
        <v>0</v>
      </c>
      <c r="C363" s="23">
        <v>0</v>
      </c>
      <c r="D363" s="23">
        <v>1</v>
      </c>
      <c r="E363" s="23">
        <f>SUM(C363+D363)/2</f>
        <v>0.5</v>
      </c>
      <c r="F363" s="23">
        <f>(B363+C363+D363)/2</f>
        <v>0.5</v>
      </c>
      <c r="G363" s="23">
        <v>0</v>
      </c>
      <c r="H363" s="23">
        <v>0</v>
      </c>
      <c r="I363" s="23">
        <v>1</v>
      </c>
      <c r="J363" s="23">
        <f>SUM(H363+I363)/2</f>
        <v>0.5</v>
      </c>
      <c r="K363" s="23">
        <f t="shared" si="44"/>
        <v>0.5</v>
      </c>
      <c r="P363"/>
    </row>
    <row r="364" spans="1:16" ht="15.75">
      <c r="A364" s="5" t="s">
        <v>7</v>
      </c>
      <c r="B364" s="23">
        <f>SUM(B361:B363)</f>
        <v>0</v>
      </c>
      <c r="C364" s="23">
        <f>SUM(C361:C363)</f>
        <v>156.8</v>
      </c>
      <c r="D364" s="23">
        <f>SUM(D361:D363)</f>
        <v>123.25</v>
      </c>
      <c r="E364" s="23">
        <f>SUM(E361:E363)</f>
        <v>140.02499999999998</v>
      </c>
      <c r="F364" s="23">
        <f>(B364+C364+D364)/2</f>
        <v>140.025</v>
      </c>
      <c r="G364" s="23">
        <f>SUM(G361:G363)</f>
        <v>0</v>
      </c>
      <c r="H364" s="23">
        <v>141.8</v>
      </c>
      <c r="I364" s="23">
        <v>128.4</v>
      </c>
      <c r="J364" s="23">
        <f>SUM(J361:J363)</f>
        <v>135.1</v>
      </c>
      <c r="K364" s="23">
        <f t="shared" si="44"/>
        <v>135.10000000000002</v>
      </c>
      <c r="P364"/>
    </row>
    <row r="365" spans="1:16" ht="15.75">
      <c r="A365" s="5" t="s">
        <v>8</v>
      </c>
      <c r="B365" s="23">
        <v>0</v>
      </c>
      <c r="C365" s="23">
        <v>5.026</v>
      </c>
      <c r="D365" s="23">
        <v>4.834</v>
      </c>
      <c r="E365" s="23">
        <f>SUM(C365+D365)/2</f>
        <v>4.93</v>
      </c>
      <c r="F365" s="23">
        <f>(B365+C365+D365)/2</f>
        <v>4.93</v>
      </c>
      <c r="G365" s="23">
        <v>0</v>
      </c>
      <c r="H365" s="23">
        <v>5.05</v>
      </c>
      <c r="I365" s="23">
        <v>4.8</v>
      </c>
      <c r="J365" s="23">
        <f>SUM(H365+I365)/2</f>
        <v>4.925</v>
      </c>
      <c r="K365" s="23">
        <f t="shared" si="44"/>
        <v>4.925</v>
      </c>
      <c r="P365"/>
    </row>
    <row r="366" spans="1:16" ht="15.75">
      <c r="A366" s="5" t="s">
        <v>9</v>
      </c>
      <c r="B366" s="23">
        <f>IF(B365&gt;0,SUM(B364/B365),0)</f>
        <v>0</v>
      </c>
      <c r="C366" s="23">
        <f>IF(C365&gt;0,SUM(C364/C365),0)</f>
        <v>31.197771587743738</v>
      </c>
      <c r="D366" s="23">
        <f>IF(D365&gt;0,SUM(D364/D365),0)</f>
        <v>25.496483243690527</v>
      </c>
      <c r="E366" s="23">
        <f>SUM(E364/E365)</f>
        <v>28.402636916835696</v>
      </c>
      <c r="F366" s="23">
        <f>SUM(F364/F365)</f>
        <v>28.402636916835704</v>
      </c>
      <c r="G366" s="23">
        <f>IF(G365&gt;0,SUM(G364/G365),0)</f>
        <v>0</v>
      </c>
      <c r="H366" s="23">
        <f>IF(H365&gt;0,SUM(H364/H365),0)</f>
        <v>28.079207920792083</v>
      </c>
      <c r="I366" s="23">
        <f>IF(I365&gt;0,SUM(I364/I365),0)</f>
        <v>26.750000000000004</v>
      </c>
      <c r="J366" s="23">
        <f>SUM(J364/J365)</f>
        <v>27.431472081218274</v>
      </c>
      <c r="K366" s="23">
        <f>SUM(K364/K365)</f>
        <v>27.43147208121828</v>
      </c>
      <c r="P366"/>
    </row>
    <row r="367" spans="1:16" ht="15.75">
      <c r="A367" s="5"/>
      <c r="B367" s="30"/>
      <c r="C367" s="30"/>
      <c r="D367" s="26"/>
      <c r="E367" s="26"/>
      <c r="F367" s="26"/>
      <c r="G367" s="26"/>
      <c r="H367" s="26"/>
      <c r="I367" s="26"/>
      <c r="J367" s="26"/>
      <c r="K367" s="26"/>
      <c r="P367"/>
    </row>
    <row r="368" spans="1:16" ht="15.75">
      <c r="A368" s="8" t="s">
        <v>51</v>
      </c>
      <c r="B368" s="25" t="s">
        <v>2</v>
      </c>
      <c r="C368" s="25" t="s">
        <v>3</v>
      </c>
      <c r="D368" s="25" t="s">
        <v>103</v>
      </c>
      <c r="E368" s="25" t="s">
        <v>104</v>
      </c>
      <c r="F368" s="25" t="s">
        <v>105</v>
      </c>
      <c r="G368" s="25" t="s">
        <v>113</v>
      </c>
      <c r="H368" s="25" t="s">
        <v>108</v>
      </c>
      <c r="I368" s="25" t="s">
        <v>109</v>
      </c>
      <c r="J368" s="25" t="s">
        <v>110</v>
      </c>
      <c r="K368" s="25" t="s">
        <v>111</v>
      </c>
      <c r="P368"/>
    </row>
    <row r="369" spans="1:16" ht="15.75">
      <c r="A369" s="29" t="s">
        <v>114</v>
      </c>
      <c r="B369" s="23" t="s">
        <v>112</v>
      </c>
      <c r="C369" s="23" t="s">
        <v>112</v>
      </c>
      <c r="D369" s="23" t="s">
        <v>112</v>
      </c>
      <c r="E369" s="23" t="s">
        <v>112</v>
      </c>
      <c r="F369" s="23" t="s">
        <v>112</v>
      </c>
      <c r="G369" s="23">
        <v>0</v>
      </c>
      <c r="H369" s="23">
        <v>0</v>
      </c>
      <c r="I369" s="23">
        <v>0</v>
      </c>
      <c r="J369" s="23">
        <f>SUM(H369+I369)/2</f>
        <v>0</v>
      </c>
      <c r="K369" s="23">
        <f aca="true" t="shared" si="45" ref="K369:K374">(G369+H369+I369)/2</f>
        <v>0</v>
      </c>
      <c r="P369"/>
    </row>
    <row r="370" spans="1:16" ht="15.75">
      <c r="A370" s="5" t="s">
        <v>4</v>
      </c>
      <c r="B370" s="23">
        <v>0</v>
      </c>
      <c r="C370" s="23">
        <v>0</v>
      </c>
      <c r="D370" s="23">
        <v>0</v>
      </c>
      <c r="E370" s="23">
        <f>SUM(C370+D370)/2</f>
        <v>0</v>
      </c>
      <c r="F370" s="23">
        <f>(B370+C370+D370)/2</f>
        <v>0</v>
      </c>
      <c r="G370" s="23">
        <v>0</v>
      </c>
      <c r="H370" s="23">
        <v>0</v>
      </c>
      <c r="I370" s="23">
        <v>0</v>
      </c>
      <c r="J370" s="23">
        <f>SUM(H370+I370)/2</f>
        <v>0</v>
      </c>
      <c r="K370" s="23">
        <f t="shared" si="45"/>
        <v>0</v>
      </c>
      <c r="P370"/>
    </row>
    <row r="371" spans="1:16" ht="15.75">
      <c r="A371" s="5" t="s">
        <v>5</v>
      </c>
      <c r="B371" s="23">
        <v>0</v>
      </c>
      <c r="C371" s="23">
        <v>4.2</v>
      </c>
      <c r="D371" s="23">
        <v>4.4</v>
      </c>
      <c r="E371" s="23">
        <f>SUM(C371+D371)/2</f>
        <v>4.300000000000001</v>
      </c>
      <c r="F371" s="23">
        <f>(B371+C371+D371)/2</f>
        <v>4.300000000000001</v>
      </c>
      <c r="G371" s="23">
        <v>0</v>
      </c>
      <c r="H371" s="23">
        <v>5.6</v>
      </c>
      <c r="I371" s="23">
        <v>9.4</v>
      </c>
      <c r="J371" s="23">
        <f>SUM(H371+I371)/2</f>
        <v>7.5</v>
      </c>
      <c r="K371" s="23">
        <f t="shared" si="45"/>
        <v>7.5</v>
      </c>
      <c r="P371"/>
    </row>
    <row r="372" spans="1:16" ht="15.75">
      <c r="A372" s="5" t="s">
        <v>6</v>
      </c>
      <c r="B372" s="23">
        <v>0</v>
      </c>
      <c r="C372" s="23">
        <v>0</v>
      </c>
      <c r="D372" s="23">
        <v>0.08</v>
      </c>
      <c r="E372" s="23">
        <f>SUM(C372+D372)/2</f>
        <v>0.04</v>
      </c>
      <c r="F372" s="23">
        <f>(B372+C372+D372)/2</f>
        <v>0.04</v>
      </c>
      <c r="G372" s="23">
        <v>0</v>
      </c>
      <c r="H372" s="23">
        <v>0</v>
      </c>
      <c r="I372" s="23">
        <v>0</v>
      </c>
      <c r="J372" s="23">
        <f>SUM(H372+I372)/2</f>
        <v>0</v>
      </c>
      <c r="K372" s="23">
        <f t="shared" si="45"/>
        <v>0</v>
      </c>
      <c r="P372"/>
    </row>
    <row r="373" spans="1:16" ht="15.75">
      <c r="A373" s="5" t="s">
        <v>7</v>
      </c>
      <c r="B373" s="23">
        <f>SUM(B370:B372)</f>
        <v>0</v>
      </c>
      <c r="C373" s="23">
        <f>SUM(C370:C372)</f>
        <v>4.2</v>
      </c>
      <c r="D373" s="23">
        <f>SUM(D370:D372)</f>
        <v>4.48</v>
      </c>
      <c r="E373" s="23">
        <f>SUM(E370:E372)</f>
        <v>4.340000000000001</v>
      </c>
      <c r="F373" s="23">
        <f>(B373+C373+D373)/2</f>
        <v>4.34</v>
      </c>
      <c r="G373" s="23">
        <f>SUM(G370:G372)</f>
        <v>0</v>
      </c>
      <c r="H373" s="23">
        <v>5.6</v>
      </c>
      <c r="I373" s="23">
        <v>9.4</v>
      </c>
      <c r="J373" s="23">
        <f>SUM(J370:J372)</f>
        <v>7.5</v>
      </c>
      <c r="K373" s="23">
        <f t="shared" si="45"/>
        <v>7.5</v>
      </c>
      <c r="P373"/>
    </row>
    <row r="374" spans="1:16" ht="15.75">
      <c r="A374" s="5" t="s">
        <v>8</v>
      </c>
      <c r="B374" s="23">
        <v>0</v>
      </c>
      <c r="C374" s="23">
        <v>0.2</v>
      </c>
      <c r="D374" s="23">
        <v>0.2</v>
      </c>
      <c r="E374" s="23">
        <f>SUM(C374+D374)/2</f>
        <v>0.2</v>
      </c>
      <c r="F374" s="23">
        <f>(B374+C374+D374)/2</f>
        <v>0.2</v>
      </c>
      <c r="G374" s="23">
        <v>0</v>
      </c>
      <c r="H374" s="23">
        <v>0.25</v>
      </c>
      <c r="I374" s="23">
        <v>0.45</v>
      </c>
      <c r="J374" s="23">
        <f>SUM(H374+I374)/2</f>
        <v>0.35</v>
      </c>
      <c r="K374" s="23">
        <f t="shared" si="45"/>
        <v>0.35</v>
      </c>
      <c r="P374"/>
    </row>
    <row r="375" spans="1:16" ht="15.75">
      <c r="A375" s="5" t="s">
        <v>9</v>
      </c>
      <c r="B375" s="23">
        <f>IF(B374&gt;0,SUM(B373/B374),0)</f>
        <v>0</v>
      </c>
      <c r="C375" s="23">
        <f>IF(C374&gt;0,SUM(C373/C374),0)</f>
        <v>21</v>
      </c>
      <c r="D375" s="23">
        <f>IF(D374&gt;0,SUM(D373/D374),0)</f>
        <v>22.400000000000002</v>
      </c>
      <c r="E375" s="23">
        <f>SUM(E373/E374)</f>
        <v>21.700000000000003</v>
      </c>
      <c r="F375" s="23">
        <f>SUM(F373/F374)</f>
        <v>21.7</v>
      </c>
      <c r="G375" s="23">
        <f>IF(G374&gt;0,SUM(G373/G374),0)</f>
        <v>0</v>
      </c>
      <c r="H375" s="23">
        <f>IF(H374&gt;0,SUM(H373/H374),0)</f>
        <v>22.4</v>
      </c>
      <c r="I375" s="23">
        <f>IF(I374&gt;0,SUM(I373/I374),0)</f>
        <v>20.88888888888889</v>
      </c>
      <c r="J375" s="23">
        <f>SUM(J373/J374)</f>
        <v>21.42857142857143</v>
      </c>
      <c r="K375" s="23">
        <f>SUM(K373/K374)</f>
        <v>21.42857142857143</v>
      </c>
      <c r="P375"/>
    </row>
    <row r="376" spans="1:16" ht="15.75">
      <c r="A376" s="5"/>
      <c r="B376" s="30"/>
      <c r="C376" s="30"/>
      <c r="D376" s="26"/>
      <c r="E376" s="26"/>
      <c r="F376" s="26"/>
      <c r="G376" s="26"/>
      <c r="H376" s="26"/>
      <c r="I376" s="26"/>
      <c r="J376" s="26"/>
      <c r="K376" s="26"/>
      <c r="P376"/>
    </row>
    <row r="377" spans="1:16" ht="15.75">
      <c r="A377" s="8" t="s">
        <v>52</v>
      </c>
      <c r="B377" s="25" t="s">
        <v>2</v>
      </c>
      <c r="C377" s="25" t="s">
        <v>3</v>
      </c>
      <c r="D377" s="25" t="s">
        <v>103</v>
      </c>
      <c r="E377" s="25" t="s">
        <v>104</v>
      </c>
      <c r="F377" s="25" t="s">
        <v>105</v>
      </c>
      <c r="G377" s="25" t="s">
        <v>113</v>
      </c>
      <c r="H377" s="25" t="s">
        <v>108</v>
      </c>
      <c r="I377" s="25" t="s">
        <v>109</v>
      </c>
      <c r="J377" s="25" t="s">
        <v>110</v>
      </c>
      <c r="K377" s="25" t="s">
        <v>111</v>
      </c>
      <c r="P377"/>
    </row>
    <row r="378" spans="1:16" ht="15.75">
      <c r="A378" s="29" t="s">
        <v>114</v>
      </c>
      <c r="B378" s="23" t="s">
        <v>112</v>
      </c>
      <c r="C378" s="23" t="s">
        <v>112</v>
      </c>
      <c r="D378" s="23" t="s">
        <v>112</v>
      </c>
      <c r="E378" s="23" t="s">
        <v>112</v>
      </c>
      <c r="F378" s="23" t="s">
        <v>112</v>
      </c>
      <c r="G378" s="23">
        <v>0</v>
      </c>
      <c r="H378" s="23">
        <v>0</v>
      </c>
      <c r="I378" s="23">
        <v>0</v>
      </c>
      <c r="J378" s="23">
        <f>SUM(H378+I378)/2</f>
        <v>0</v>
      </c>
      <c r="K378" s="23">
        <f aca="true" t="shared" si="46" ref="K378:K383">(G378+H378+I378)/2</f>
        <v>0</v>
      </c>
      <c r="P378"/>
    </row>
    <row r="379" spans="1:16" ht="15.75">
      <c r="A379" s="5" t="s">
        <v>4</v>
      </c>
      <c r="B379" s="23">
        <v>0</v>
      </c>
      <c r="C379" s="23">
        <v>266.27</v>
      </c>
      <c r="D379" s="23">
        <v>213.33</v>
      </c>
      <c r="E379" s="23">
        <f>SUM(C379+D379)/2</f>
        <v>239.8</v>
      </c>
      <c r="F379" s="23">
        <f>(B379+C379+D379)/2</f>
        <v>239.8</v>
      </c>
      <c r="G379" s="23">
        <v>0</v>
      </c>
      <c r="H379" s="23">
        <v>273.47</v>
      </c>
      <c r="I379" s="23">
        <v>219.15</v>
      </c>
      <c r="J379" s="23">
        <f>SUM(H379+I379)/2</f>
        <v>246.31</v>
      </c>
      <c r="K379" s="23">
        <f t="shared" si="46"/>
        <v>246.31</v>
      </c>
      <c r="P379"/>
    </row>
    <row r="380" spans="1:16" ht="15.75">
      <c r="A380" s="5" t="s">
        <v>5</v>
      </c>
      <c r="B380" s="23">
        <v>0</v>
      </c>
      <c r="C380" s="23">
        <v>88.02</v>
      </c>
      <c r="D380" s="23">
        <v>85.78</v>
      </c>
      <c r="E380" s="23">
        <f>SUM(C380+D380)/2</f>
        <v>86.9</v>
      </c>
      <c r="F380" s="23">
        <f>(B380+C380+D380)/2</f>
        <v>86.9</v>
      </c>
      <c r="G380" s="23">
        <v>0</v>
      </c>
      <c r="H380" s="23">
        <v>95.07</v>
      </c>
      <c r="I380" s="23">
        <v>100.1</v>
      </c>
      <c r="J380" s="23">
        <f>SUM(H380+I380)/2</f>
        <v>97.585</v>
      </c>
      <c r="K380" s="23">
        <f t="shared" si="46"/>
        <v>97.585</v>
      </c>
      <c r="P380"/>
    </row>
    <row r="381" spans="1:16" ht="15.75">
      <c r="A381" s="5" t="s">
        <v>6</v>
      </c>
      <c r="B381" s="23">
        <v>0</v>
      </c>
      <c r="C381" s="23">
        <v>7.15</v>
      </c>
      <c r="D381" s="23">
        <v>5.83</v>
      </c>
      <c r="E381" s="23">
        <f>SUM(C381+D381)/2</f>
        <v>6.49</v>
      </c>
      <c r="F381" s="23">
        <f>(B381+C381+D381)/2</f>
        <v>6.49</v>
      </c>
      <c r="G381" s="23">
        <v>0</v>
      </c>
      <c r="H381" s="23">
        <v>5.2</v>
      </c>
      <c r="I381" s="23">
        <v>4.75</v>
      </c>
      <c r="J381" s="23">
        <f>SUM(H381+I381)/2</f>
        <v>4.975</v>
      </c>
      <c r="K381" s="23">
        <f t="shared" si="46"/>
        <v>4.975</v>
      </c>
      <c r="P381"/>
    </row>
    <row r="382" spans="1:16" ht="15.75">
      <c r="A382" s="5" t="s">
        <v>7</v>
      </c>
      <c r="B382" s="23">
        <f>SUM(B379:B381)</f>
        <v>0</v>
      </c>
      <c r="C382" s="23">
        <f>SUM(C379:C381)</f>
        <v>361.43999999999994</v>
      </c>
      <c r="D382" s="23">
        <f>SUM(D379:D381)</f>
        <v>304.94</v>
      </c>
      <c r="E382" s="23">
        <f>SUM(E379:E381)</f>
        <v>333.19000000000005</v>
      </c>
      <c r="F382" s="23">
        <f>(B382+C382+D382)/2</f>
        <v>333.18999999999994</v>
      </c>
      <c r="G382" s="23">
        <f>SUM(G379:G381)</f>
        <v>0</v>
      </c>
      <c r="H382" s="23">
        <v>373.73</v>
      </c>
      <c r="I382" s="23">
        <v>324</v>
      </c>
      <c r="J382" s="23">
        <f>SUM(J379:J381)</f>
        <v>348.87</v>
      </c>
      <c r="K382" s="23">
        <f t="shared" si="46"/>
        <v>348.865</v>
      </c>
      <c r="P382"/>
    </row>
    <row r="383" spans="1:16" ht="15.75">
      <c r="A383" s="5" t="s">
        <v>8</v>
      </c>
      <c r="B383" s="23">
        <v>0</v>
      </c>
      <c r="C383" s="23">
        <v>12.242</v>
      </c>
      <c r="D383" s="23">
        <v>12.235</v>
      </c>
      <c r="E383" s="23">
        <f>SUM(C383+D383)/2</f>
        <v>12.2385</v>
      </c>
      <c r="F383" s="23">
        <f>(B383+C383+D383)/2</f>
        <v>12.2385</v>
      </c>
      <c r="G383" s="23">
        <v>0</v>
      </c>
      <c r="H383" s="23">
        <v>13.608</v>
      </c>
      <c r="I383" s="23">
        <v>12.55</v>
      </c>
      <c r="J383" s="23">
        <f>SUM(H383+I383)/2</f>
        <v>13.079</v>
      </c>
      <c r="K383" s="23">
        <f t="shared" si="46"/>
        <v>13.079</v>
      </c>
      <c r="P383"/>
    </row>
    <row r="384" spans="1:16" ht="15.75">
      <c r="A384" s="5" t="s">
        <v>9</v>
      </c>
      <c r="B384" s="23">
        <f>IF(B383&gt;0,SUM(B382/B383),0)</f>
        <v>0</v>
      </c>
      <c r="C384" s="23">
        <f>IF(C383&gt;0,SUM(C382/C383),0)</f>
        <v>29.52458748570494</v>
      </c>
      <c r="D384" s="23">
        <f>IF(D383&gt;0,SUM(D382/D383),0)</f>
        <v>24.923579893747448</v>
      </c>
      <c r="E384" s="23">
        <f>SUM(E382/E383)</f>
        <v>27.224741594149613</v>
      </c>
      <c r="F384" s="23">
        <f>SUM(F382/F383)</f>
        <v>27.224741594149606</v>
      </c>
      <c r="G384" s="23">
        <f>IF(G383&gt;0,SUM(G382/G383),0)</f>
        <v>0</v>
      </c>
      <c r="H384" s="23">
        <f>IF(H383&gt;0,SUM(H382/H383),0)</f>
        <v>27.463991769547324</v>
      </c>
      <c r="I384" s="23">
        <f>IF(I383&gt;0,SUM(I382/I383),0)</f>
        <v>25.816733067729082</v>
      </c>
      <c r="J384" s="23">
        <f>SUM(J382/J383)</f>
        <v>26.674057649667404</v>
      </c>
      <c r="K384" s="23">
        <f>SUM(K382/K383)</f>
        <v>26.67367535744323</v>
      </c>
      <c r="P384"/>
    </row>
    <row r="385" spans="1:16" ht="15.75">
      <c r="A385" s="5"/>
      <c r="B385" s="30"/>
      <c r="C385" s="30"/>
      <c r="D385" s="26"/>
      <c r="E385" s="26"/>
      <c r="F385" s="26"/>
      <c r="G385" s="26"/>
      <c r="H385" s="26"/>
      <c r="I385" s="26"/>
      <c r="J385" s="26"/>
      <c r="K385" s="26"/>
      <c r="P385"/>
    </row>
    <row r="386" spans="1:16" ht="15.75">
      <c r="A386" s="8" t="s">
        <v>53</v>
      </c>
      <c r="B386" s="25" t="s">
        <v>2</v>
      </c>
      <c r="C386" s="25" t="s">
        <v>3</v>
      </c>
      <c r="D386" s="25" t="s">
        <v>103</v>
      </c>
      <c r="E386" s="25" t="s">
        <v>104</v>
      </c>
      <c r="F386" s="25" t="s">
        <v>105</v>
      </c>
      <c r="G386" s="25" t="s">
        <v>113</v>
      </c>
      <c r="H386" s="25" t="s">
        <v>108</v>
      </c>
      <c r="I386" s="25" t="s">
        <v>109</v>
      </c>
      <c r="J386" s="25" t="s">
        <v>110</v>
      </c>
      <c r="K386" s="25" t="s">
        <v>111</v>
      </c>
      <c r="P386"/>
    </row>
    <row r="387" spans="1:16" ht="15.75">
      <c r="A387" s="29" t="s">
        <v>114</v>
      </c>
      <c r="B387" s="23" t="s">
        <v>112</v>
      </c>
      <c r="C387" s="23" t="s">
        <v>112</v>
      </c>
      <c r="D387" s="23" t="s">
        <v>112</v>
      </c>
      <c r="E387" s="23" t="s">
        <v>112</v>
      </c>
      <c r="F387" s="23" t="s">
        <v>112</v>
      </c>
      <c r="G387" s="23">
        <v>0</v>
      </c>
      <c r="H387" s="23">
        <v>0</v>
      </c>
      <c r="I387" s="23">
        <v>0</v>
      </c>
      <c r="J387" s="23">
        <f>SUM(H387+I387)/2</f>
        <v>0</v>
      </c>
      <c r="K387" s="23">
        <f aca="true" t="shared" si="47" ref="K387:K392">(G387+H387+I387)/2</f>
        <v>0</v>
      </c>
      <c r="P387"/>
    </row>
    <row r="388" spans="1:16" ht="15.75">
      <c r="A388" s="5" t="s">
        <v>4</v>
      </c>
      <c r="B388" s="23">
        <v>0</v>
      </c>
      <c r="C388" s="23">
        <v>193.85</v>
      </c>
      <c r="D388" s="23">
        <v>174.13</v>
      </c>
      <c r="E388" s="23">
        <f>SUM(C388+D388)/2</f>
        <v>183.99</v>
      </c>
      <c r="F388" s="23">
        <f>(B388+C388+D388)/2</f>
        <v>183.99</v>
      </c>
      <c r="G388" s="23">
        <v>0</v>
      </c>
      <c r="H388" s="23">
        <v>204</v>
      </c>
      <c r="I388" s="23">
        <v>179.83</v>
      </c>
      <c r="J388" s="23">
        <f>SUM(H388+I388)/2</f>
        <v>191.91500000000002</v>
      </c>
      <c r="K388" s="23">
        <f t="shared" si="47"/>
        <v>191.91500000000002</v>
      </c>
      <c r="P388"/>
    </row>
    <row r="389" spans="1:16" ht="15.75">
      <c r="A389" s="5" t="s">
        <v>5</v>
      </c>
      <c r="B389" s="23">
        <v>0</v>
      </c>
      <c r="C389" s="23">
        <v>65.95</v>
      </c>
      <c r="D389" s="23">
        <v>60.47</v>
      </c>
      <c r="E389" s="23">
        <f>SUM(C389+D389)/2</f>
        <v>63.21</v>
      </c>
      <c r="F389" s="23">
        <f>(B389+C389+D389)/2</f>
        <v>63.21</v>
      </c>
      <c r="G389" s="23">
        <v>0</v>
      </c>
      <c r="H389" s="23">
        <v>61.47</v>
      </c>
      <c r="I389" s="23">
        <v>56.72</v>
      </c>
      <c r="J389" s="23">
        <f>SUM(H389+I389)/2</f>
        <v>59.095</v>
      </c>
      <c r="K389" s="23">
        <f t="shared" si="47"/>
        <v>59.095</v>
      </c>
      <c r="P389"/>
    </row>
    <row r="390" spans="1:16" ht="15.75">
      <c r="A390" s="5" t="s">
        <v>6</v>
      </c>
      <c r="B390" s="23">
        <v>0</v>
      </c>
      <c r="C390" s="23">
        <v>0</v>
      </c>
      <c r="D390" s="23">
        <v>0</v>
      </c>
      <c r="E390" s="23">
        <f>SUM(C390+D390)/2</f>
        <v>0</v>
      </c>
      <c r="F390" s="23">
        <f>(B390+C390+D390)/2</f>
        <v>0</v>
      </c>
      <c r="G390" s="23">
        <v>0</v>
      </c>
      <c r="H390" s="23">
        <v>0</v>
      </c>
      <c r="I390" s="23">
        <v>0</v>
      </c>
      <c r="J390" s="23">
        <f>SUM(H390+I390)/2</f>
        <v>0</v>
      </c>
      <c r="K390" s="23">
        <f t="shared" si="47"/>
        <v>0</v>
      </c>
      <c r="P390"/>
    </row>
    <row r="391" spans="1:16" ht="15.75">
      <c r="A391" s="5" t="s">
        <v>7</v>
      </c>
      <c r="B391" s="23">
        <f>SUM(B388:B390)</f>
        <v>0</v>
      </c>
      <c r="C391" s="23">
        <f>SUM(C388:C390)</f>
        <v>259.8</v>
      </c>
      <c r="D391" s="23">
        <f>SUM(D388:D390)</f>
        <v>234.6</v>
      </c>
      <c r="E391" s="23">
        <f>SUM(E388:E390)</f>
        <v>247.20000000000002</v>
      </c>
      <c r="F391" s="23">
        <f>(B391+C391+D391)/2</f>
        <v>247.2</v>
      </c>
      <c r="G391" s="23">
        <f>SUM(G388:G390)</f>
        <v>0</v>
      </c>
      <c r="H391" s="23">
        <v>265.47</v>
      </c>
      <c r="I391" s="23">
        <v>236.55</v>
      </c>
      <c r="J391" s="23">
        <f>SUM(J388:J390)</f>
        <v>251.01000000000002</v>
      </c>
      <c r="K391" s="23">
        <f t="shared" si="47"/>
        <v>251.01000000000002</v>
      </c>
      <c r="P391"/>
    </row>
    <row r="392" spans="1:16" ht="15.75">
      <c r="A392" s="5" t="s">
        <v>8</v>
      </c>
      <c r="B392" s="23">
        <v>0</v>
      </c>
      <c r="C392" s="23">
        <v>9.196</v>
      </c>
      <c r="D392" s="23">
        <v>9.885</v>
      </c>
      <c r="E392" s="23">
        <f>SUM(C392+D392)/2</f>
        <v>9.5405</v>
      </c>
      <c r="F392" s="23">
        <f>(B392+C392+D392)/2</f>
        <v>9.5405</v>
      </c>
      <c r="G392" s="23">
        <v>0</v>
      </c>
      <c r="H392" s="23">
        <v>9.667</v>
      </c>
      <c r="I392" s="23">
        <v>9.993</v>
      </c>
      <c r="J392" s="23">
        <f>SUM(H392+I392)/2</f>
        <v>9.83</v>
      </c>
      <c r="K392" s="23">
        <f t="shared" si="47"/>
        <v>9.83</v>
      </c>
      <c r="P392"/>
    </row>
    <row r="393" spans="1:16" ht="15.75">
      <c r="A393" s="5" t="s">
        <v>9</v>
      </c>
      <c r="B393" s="23">
        <f>IF(B392&gt;0,SUM(B391/B392),0)</f>
        <v>0</v>
      </c>
      <c r="C393" s="23">
        <f>IF(C392&gt;0,SUM(C391/C392),0)</f>
        <v>28.251413658112224</v>
      </c>
      <c r="D393" s="23">
        <f>IF(D392&gt;0,SUM(D391/D392),0)</f>
        <v>23.732928679817906</v>
      </c>
      <c r="E393" s="23">
        <f>SUM(E391/E392)</f>
        <v>25.910591688066667</v>
      </c>
      <c r="F393" s="23">
        <f>SUM(F391/F392)</f>
        <v>25.910591688066663</v>
      </c>
      <c r="G393" s="23">
        <f>IF(G392&gt;0,SUM(G391/G392),0)</f>
        <v>0</v>
      </c>
      <c r="H393" s="23">
        <f>IF(H392&gt;0,SUM(H391/H392),0)</f>
        <v>27.461466845970833</v>
      </c>
      <c r="I393" s="23">
        <f>IF(I392&gt;0,SUM(I391/I392),0)</f>
        <v>23.67157009906935</v>
      </c>
      <c r="J393" s="23">
        <f>SUM(J391/J392)</f>
        <v>25.53509664292981</v>
      </c>
      <c r="K393" s="23">
        <f>SUM(K391/K392)</f>
        <v>25.53509664292981</v>
      </c>
      <c r="P393"/>
    </row>
    <row r="394" spans="1:16" ht="15.75">
      <c r="A394" s="5"/>
      <c r="B394" s="30"/>
      <c r="C394" s="30"/>
      <c r="D394" s="26"/>
      <c r="E394" s="26"/>
      <c r="F394" s="26"/>
      <c r="G394" s="26"/>
      <c r="H394" s="26"/>
      <c r="I394" s="26"/>
      <c r="J394" s="26"/>
      <c r="K394" s="26"/>
      <c r="P394"/>
    </row>
    <row r="395" spans="1:16" ht="15.75">
      <c r="A395" s="8" t="s">
        <v>54</v>
      </c>
      <c r="B395" s="25" t="s">
        <v>2</v>
      </c>
      <c r="C395" s="25" t="s">
        <v>3</v>
      </c>
      <c r="D395" s="25" t="s">
        <v>103</v>
      </c>
      <c r="E395" s="25" t="s">
        <v>104</v>
      </c>
      <c r="F395" s="25" t="s">
        <v>105</v>
      </c>
      <c r="G395" s="25" t="s">
        <v>113</v>
      </c>
      <c r="H395" s="25" t="s">
        <v>108</v>
      </c>
      <c r="I395" s="25" t="s">
        <v>109</v>
      </c>
      <c r="J395" s="25" t="s">
        <v>110</v>
      </c>
      <c r="K395" s="25" t="s">
        <v>111</v>
      </c>
      <c r="P395"/>
    </row>
    <row r="396" spans="1:16" ht="15.75">
      <c r="A396" s="29" t="s">
        <v>114</v>
      </c>
      <c r="B396" s="23" t="s">
        <v>112</v>
      </c>
      <c r="C396" s="23" t="s">
        <v>112</v>
      </c>
      <c r="D396" s="23" t="s">
        <v>112</v>
      </c>
      <c r="E396" s="23" t="s">
        <v>112</v>
      </c>
      <c r="F396" s="23" t="s">
        <v>112</v>
      </c>
      <c r="G396" s="23">
        <v>0</v>
      </c>
      <c r="H396" s="23">
        <v>0</v>
      </c>
      <c r="I396" s="23">
        <v>0</v>
      </c>
      <c r="J396" s="23">
        <f>SUM(H396+I396)/2</f>
        <v>0</v>
      </c>
      <c r="K396" s="23">
        <f aca="true" t="shared" si="48" ref="K396:K401">(G396+H396+I396)/2</f>
        <v>0</v>
      </c>
      <c r="P396"/>
    </row>
    <row r="397" spans="1:16" ht="15.75">
      <c r="A397" s="5" t="s">
        <v>4</v>
      </c>
      <c r="B397" s="23">
        <v>0</v>
      </c>
      <c r="C397" s="23">
        <v>89.7</v>
      </c>
      <c r="D397" s="23">
        <v>109.1</v>
      </c>
      <c r="E397" s="23">
        <f>SUM(C397+D397)/2</f>
        <v>99.4</v>
      </c>
      <c r="F397" s="23">
        <f>(B397+C397+D397)/2</f>
        <v>99.4</v>
      </c>
      <c r="G397" s="23">
        <v>0</v>
      </c>
      <c r="H397" s="23">
        <v>124.28</v>
      </c>
      <c r="I397" s="23">
        <v>110.57</v>
      </c>
      <c r="J397" s="23">
        <f>SUM(H397+I397)/2</f>
        <v>117.425</v>
      </c>
      <c r="K397" s="23">
        <f t="shared" si="48"/>
        <v>117.425</v>
      </c>
      <c r="P397"/>
    </row>
    <row r="398" spans="1:16" ht="15.75">
      <c r="A398" s="5" t="s">
        <v>5</v>
      </c>
      <c r="B398" s="23">
        <v>0</v>
      </c>
      <c r="C398" s="23">
        <v>36.1</v>
      </c>
      <c r="D398" s="23">
        <v>42.15</v>
      </c>
      <c r="E398" s="23">
        <f>SUM(C398+D398)/2</f>
        <v>39.125</v>
      </c>
      <c r="F398" s="23">
        <f>(B398+C398+D398)/2</f>
        <v>39.125</v>
      </c>
      <c r="G398" s="23">
        <v>0</v>
      </c>
      <c r="H398" s="23">
        <v>39.25</v>
      </c>
      <c r="I398" s="23">
        <v>44.65</v>
      </c>
      <c r="J398" s="23">
        <f>SUM(H398+I398)/2</f>
        <v>41.95</v>
      </c>
      <c r="K398" s="23">
        <f t="shared" si="48"/>
        <v>41.95</v>
      </c>
      <c r="P398"/>
    </row>
    <row r="399" spans="1:16" ht="15.75">
      <c r="A399" s="5" t="s">
        <v>6</v>
      </c>
      <c r="B399" s="23">
        <v>0</v>
      </c>
      <c r="C399" s="23">
        <v>10.9</v>
      </c>
      <c r="D399" s="23">
        <v>10.58</v>
      </c>
      <c r="E399" s="23">
        <f>SUM(C399+D399)/2</f>
        <v>10.74</v>
      </c>
      <c r="F399" s="23">
        <f>(B399+C399+D399)/2</f>
        <v>10.74</v>
      </c>
      <c r="G399" s="23">
        <v>0</v>
      </c>
      <c r="H399" s="23">
        <v>10.58</v>
      </c>
      <c r="I399" s="23">
        <v>13.28</v>
      </c>
      <c r="J399" s="23">
        <f>SUM(H399+I399)/2</f>
        <v>11.93</v>
      </c>
      <c r="K399" s="23">
        <f t="shared" si="48"/>
        <v>11.93</v>
      </c>
      <c r="P399"/>
    </row>
    <row r="400" spans="1:16" ht="15.75">
      <c r="A400" s="5" t="s">
        <v>7</v>
      </c>
      <c r="B400" s="23">
        <f>SUM(B397:B399)</f>
        <v>0</v>
      </c>
      <c r="C400" s="23">
        <f>SUM(C397:C399)</f>
        <v>136.70000000000002</v>
      </c>
      <c r="D400" s="23">
        <f>SUM(D397:D399)</f>
        <v>161.83</v>
      </c>
      <c r="E400" s="23">
        <f>SUM(E397:E399)</f>
        <v>149.26500000000001</v>
      </c>
      <c r="F400" s="23">
        <f>(B400+C400+D400)/2</f>
        <v>149.26500000000001</v>
      </c>
      <c r="G400" s="23">
        <f>SUM(G397:G399)</f>
        <v>0</v>
      </c>
      <c r="H400" s="23">
        <v>174.12</v>
      </c>
      <c r="I400" s="23">
        <v>168.5</v>
      </c>
      <c r="J400" s="23">
        <f>SUM(J397:J399)</f>
        <v>171.305</v>
      </c>
      <c r="K400" s="23">
        <f t="shared" si="48"/>
        <v>171.31</v>
      </c>
      <c r="P400"/>
    </row>
    <row r="401" spans="1:16" ht="15.75">
      <c r="A401" s="5" t="s">
        <v>8</v>
      </c>
      <c r="B401" s="23">
        <v>0</v>
      </c>
      <c r="C401" s="23">
        <v>4.35</v>
      </c>
      <c r="D401" s="23">
        <v>5.818</v>
      </c>
      <c r="E401" s="23">
        <f>SUM(C401+D401)/2</f>
        <v>5.084</v>
      </c>
      <c r="F401" s="23">
        <f>(B401+C401+D401)/2</f>
        <v>5.084</v>
      </c>
      <c r="G401" s="23">
        <v>0</v>
      </c>
      <c r="H401" s="23">
        <v>5.827</v>
      </c>
      <c r="I401" s="23">
        <v>6.33</v>
      </c>
      <c r="J401" s="23">
        <f>SUM(H401+I401)/2</f>
        <v>6.0785</v>
      </c>
      <c r="K401" s="23">
        <f t="shared" si="48"/>
        <v>6.0785</v>
      </c>
      <c r="P401"/>
    </row>
    <row r="402" spans="1:16" ht="15.75">
      <c r="A402" s="5" t="s">
        <v>9</v>
      </c>
      <c r="B402" s="23">
        <f>IF(B401&gt;0,SUM(B400/B401),0)</f>
        <v>0</v>
      </c>
      <c r="C402" s="23">
        <f>IF(C401&gt;0,SUM(C400/C401),0)</f>
        <v>31.425287356321846</v>
      </c>
      <c r="D402" s="23">
        <f>IF(D401&gt;0,SUM(D400/D401),0)</f>
        <v>27.815400481265044</v>
      </c>
      <c r="E402" s="23">
        <f>SUM(E400/E401)</f>
        <v>29.359756097560982</v>
      </c>
      <c r="F402" s="23">
        <f>SUM(F400/F401)</f>
        <v>29.359756097560982</v>
      </c>
      <c r="G402" s="23">
        <f>IF(G401&gt;0,SUM(G400/G401),0)</f>
        <v>0</v>
      </c>
      <c r="H402" s="23">
        <f>IF(H401&gt;0,SUM(H400/H401),0)</f>
        <v>29.88158572164064</v>
      </c>
      <c r="I402" s="23">
        <f>IF(I401&gt;0,SUM(I400/I401),0)</f>
        <v>26.619273301737756</v>
      </c>
      <c r="J402" s="23">
        <f>SUM(J400/J401)</f>
        <v>28.18211729867566</v>
      </c>
      <c r="K402" s="23">
        <f>SUM(K400/K401)</f>
        <v>28.182939870033724</v>
      </c>
      <c r="P402"/>
    </row>
    <row r="403" spans="1:16" ht="15.75">
      <c r="A403" s="5"/>
      <c r="B403" s="30"/>
      <c r="C403" s="30"/>
      <c r="D403" s="26"/>
      <c r="E403" s="26"/>
      <c r="F403" s="26"/>
      <c r="G403" s="26"/>
      <c r="H403" s="26"/>
      <c r="I403" s="26"/>
      <c r="J403" s="26"/>
      <c r="K403" s="26"/>
      <c r="P403"/>
    </row>
    <row r="404" spans="1:16" ht="24.75">
      <c r="A404" s="8" t="s">
        <v>55</v>
      </c>
      <c r="B404" s="25" t="s">
        <v>2</v>
      </c>
      <c r="C404" s="25" t="s">
        <v>3</v>
      </c>
      <c r="D404" s="25" t="s">
        <v>103</v>
      </c>
      <c r="E404" s="25" t="s">
        <v>104</v>
      </c>
      <c r="F404" s="25" t="s">
        <v>105</v>
      </c>
      <c r="G404" s="25" t="s">
        <v>113</v>
      </c>
      <c r="H404" s="25" t="s">
        <v>108</v>
      </c>
      <c r="I404" s="25" t="s">
        <v>109</v>
      </c>
      <c r="J404" s="25" t="s">
        <v>110</v>
      </c>
      <c r="K404" s="25" t="s">
        <v>111</v>
      </c>
      <c r="P404"/>
    </row>
    <row r="405" spans="1:16" ht="15.75">
      <c r="A405" s="29" t="s">
        <v>114</v>
      </c>
      <c r="B405" s="23" t="s">
        <v>112</v>
      </c>
      <c r="C405" s="23" t="s">
        <v>112</v>
      </c>
      <c r="D405" s="23" t="s">
        <v>112</v>
      </c>
      <c r="E405" s="23" t="s">
        <v>112</v>
      </c>
      <c r="F405" s="23" t="s">
        <v>112</v>
      </c>
      <c r="G405" s="23">
        <v>0</v>
      </c>
      <c r="H405" s="23">
        <v>0</v>
      </c>
      <c r="I405" s="23">
        <v>0</v>
      </c>
      <c r="J405" s="23">
        <f>SUM(H405+I405)/2</f>
        <v>0</v>
      </c>
      <c r="K405" s="23">
        <f aca="true" t="shared" si="49" ref="K405:K410">(G405+H405+I405)/2</f>
        <v>0</v>
      </c>
      <c r="P405"/>
    </row>
    <row r="406" spans="1:16" ht="15.75">
      <c r="A406" s="5" t="s">
        <v>4</v>
      </c>
      <c r="B406" s="23">
        <v>0</v>
      </c>
      <c r="C406" s="23">
        <v>10.4</v>
      </c>
      <c r="D406" s="23">
        <v>7.2</v>
      </c>
      <c r="E406" s="23">
        <f>SUM(C406+D406)/2</f>
        <v>8.8</v>
      </c>
      <c r="F406" s="23">
        <f>(B406+C406+D406)/2</f>
        <v>8.8</v>
      </c>
      <c r="G406" s="23">
        <v>0</v>
      </c>
      <c r="H406" s="23">
        <v>16.92</v>
      </c>
      <c r="I406" s="23">
        <v>15.6</v>
      </c>
      <c r="J406" s="23">
        <f>SUM(H406+I406)/2</f>
        <v>16.26</v>
      </c>
      <c r="K406" s="23">
        <f t="shared" si="49"/>
        <v>16.26</v>
      </c>
      <c r="P406"/>
    </row>
    <row r="407" spans="1:16" ht="15.75">
      <c r="A407" s="5" t="s">
        <v>5</v>
      </c>
      <c r="B407" s="23">
        <v>0</v>
      </c>
      <c r="C407" s="23">
        <v>37.93</v>
      </c>
      <c r="D407" s="23">
        <v>46.8</v>
      </c>
      <c r="E407" s="23">
        <f>SUM(C407+D407)/2</f>
        <v>42.364999999999995</v>
      </c>
      <c r="F407" s="23">
        <f>(B407+C407+D407)/2</f>
        <v>42.364999999999995</v>
      </c>
      <c r="G407" s="23">
        <v>0</v>
      </c>
      <c r="H407" s="23">
        <v>49.53</v>
      </c>
      <c r="I407" s="23">
        <v>50.55</v>
      </c>
      <c r="J407" s="23">
        <f>SUM(H407+I407)/2</f>
        <v>50.04</v>
      </c>
      <c r="K407" s="23">
        <f t="shared" si="49"/>
        <v>50.04</v>
      </c>
      <c r="P407"/>
    </row>
    <row r="408" spans="1:16" ht="15.75">
      <c r="A408" s="5" t="s">
        <v>6</v>
      </c>
      <c r="B408" s="23">
        <v>0</v>
      </c>
      <c r="C408" s="23">
        <v>0</v>
      </c>
      <c r="D408" s="23">
        <v>0</v>
      </c>
      <c r="E408" s="23">
        <f>SUM(C408+D408)/2</f>
        <v>0</v>
      </c>
      <c r="F408" s="23">
        <f>(B408+C408+D408)/2</f>
        <v>0</v>
      </c>
      <c r="G408" s="23">
        <v>0</v>
      </c>
      <c r="H408" s="23">
        <v>0</v>
      </c>
      <c r="I408" s="23">
        <v>0</v>
      </c>
      <c r="J408" s="23">
        <f>SUM(H408+I408)/2</f>
        <v>0</v>
      </c>
      <c r="K408" s="23">
        <f t="shared" si="49"/>
        <v>0</v>
      </c>
      <c r="P408"/>
    </row>
    <row r="409" spans="1:16" ht="15.75">
      <c r="A409" s="5" t="s">
        <v>7</v>
      </c>
      <c r="B409" s="23">
        <f>SUM(B406:B408)</f>
        <v>0</v>
      </c>
      <c r="C409" s="23">
        <f>SUM(C406:C408)</f>
        <v>48.33</v>
      </c>
      <c r="D409" s="23">
        <f>SUM(D406:D408)</f>
        <v>54</v>
      </c>
      <c r="E409" s="23">
        <f>SUM(E406:E408)</f>
        <v>51.16499999999999</v>
      </c>
      <c r="F409" s="23">
        <f>(B409+C409+D409)/2</f>
        <v>51.165</v>
      </c>
      <c r="G409" s="23">
        <f>SUM(G406:G408)</f>
        <v>0</v>
      </c>
      <c r="H409" s="23">
        <v>66.45</v>
      </c>
      <c r="I409" s="23">
        <v>66.15</v>
      </c>
      <c r="J409" s="23">
        <f>SUM(J406:J408)</f>
        <v>66.3</v>
      </c>
      <c r="K409" s="23">
        <f t="shared" si="49"/>
        <v>66.30000000000001</v>
      </c>
      <c r="P409"/>
    </row>
    <row r="410" spans="1:16" ht="15.75">
      <c r="A410" s="5" t="s">
        <v>8</v>
      </c>
      <c r="B410" s="23">
        <v>0</v>
      </c>
      <c r="C410" s="23">
        <v>1.716</v>
      </c>
      <c r="D410" s="23">
        <v>2.21</v>
      </c>
      <c r="E410" s="23">
        <f>SUM(C410+D410)/2</f>
        <v>1.963</v>
      </c>
      <c r="F410" s="23">
        <f>(B410+C410+D410)/2</f>
        <v>1.963</v>
      </c>
      <c r="G410" s="23">
        <v>0</v>
      </c>
      <c r="H410" s="23">
        <v>2.731</v>
      </c>
      <c r="I410" s="23">
        <v>2.721</v>
      </c>
      <c r="J410" s="23">
        <f>SUM(H410+I410)/2</f>
        <v>2.726</v>
      </c>
      <c r="K410" s="23">
        <f t="shared" si="49"/>
        <v>2.726</v>
      </c>
      <c r="P410"/>
    </row>
    <row r="411" spans="1:16" ht="15.75">
      <c r="A411" s="5" t="s">
        <v>9</v>
      </c>
      <c r="B411" s="23">
        <f>IF(B410&gt;0,SUM(B409/B410),0)</f>
        <v>0</v>
      </c>
      <c r="C411" s="23">
        <f>IF(C410&gt;0,SUM(C409/C410),0)</f>
        <v>28.164335664335663</v>
      </c>
      <c r="D411" s="23">
        <f>IF(D410&gt;0,SUM(D409/D410),0)</f>
        <v>24.434389140271495</v>
      </c>
      <c r="E411" s="23">
        <f>SUM(E409/E410)</f>
        <v>26.064696892511456</v>
      </c>
      <c r="F411" s="23">
        <f>SUM(F409/F410)</f>
        <v>26.06469689251146</v>
      </c>
      <c r="G411" s="23">
        <f>IF(G410&gt;0,SUM(G409/G410),0)</f>
        <v>0</v>
      </c>
      <c r="H411" s="23">
        <f>IF(H410&gt;0,SUM(H409/H410),0)</f>
        <v>24.331746612962288</v>
      </c>
      <c r="I411" s="23">
        <f>IF(I410&gt;0,SUM(I409/I410),0)</f>
        <v>24.310915104740907</v>
      </c>
      <c r="J411" s="23">
        <f>SUM(J409/J410)</f>
        <v>24.321349963316212</v>
      </c>
      <c r="K411" s="23">
        <f>SUM(K409/K410)</f>
        <v>24.32134996331622</v>
      </c>
      <c r="P411"/>
    </row>
    <row r="412" spans="1:16" ht="15.75">
      <c r="A412" s="5"/>
      <c r="B412" s="30"/>
      <c r="C412" s="30"/>
      <c r="D412" s="26"/>
      <c r="E412" s="26"/>
      <c r="F412" s="26"/>
      <c r="G412" s="26"/>
      <c r="H412" s="26"/>
      <c r="I412" s="26"/>
      <c r="J412" s="26"/>
      <c r="K412" s="26"/>
      <c r="P412"/>
    </row>
    <row r="413" spans="1:16" ht="15.75">
      <c r="A413" s="8" t="s">
        <v>56</v>
      </c>
      <c r="B413" s="25" t="s">
        <v>2</v>
      </c>
      <c r="C413" s="25" t="s">
        <v>3</v>
      </c>
      <c r="D413" s="25" t="s">
        <v>103</v>
      </c>
      <c r="E413" s="25" t="s">
        <v>104</v>
      </c>
      <c r="F413" s="25" t="s">
        <v>105</v>
      </c>
      <c r="G413" s="25" t="s">
        <v>113</v>
      </c>
      <c r="H413" s="25" t="s">
        <v>108</v>
      </c>
      <c r="I413" s="25" t="s">
        <v>109</v>
      </c>
      <c r="J413" s="25" t="s">
        <v>110</v>
      </c>
      <c r="K413" s="25" t="s">
        <v>111</v>
      </c>
      <c r="P413"/>
    </row>
    <row r="414" spans="1:16" ht="15.75">
      <c r="A414" s="29" t="s">
        <v>114</v>
      </c>
      <c r="B414" s="23" t="s">
        <v>112</v>
      </c>
      <c r="C414" s="23" t="s">
        <v>112</v>
      </c>
      <c r="D414" s="23" t="s">
        <v>112</v>
      </c>
      <c r="E414" s="23" t="s">
        <v>112</v>
      </c>
      <c r="F414" s="23" t="s">
        <v>112</v>
      </c>
      <c r="G414" s="23">
        <v>0</v>
      </c>
      <c r="H414" s="23">
        <v>0</v>
      </c>
      <c r="I414" s="23">
        <v>0</v>
      </c>
      <c r="J414" s="23">
        <f>SUM(H414+I414)/2</f>
        <v>0</v>
      </c>
      <c r="K414" s="23">
        <f aca="true" t="shared" si="50" ref="K414:K419">(G414+H414+I414)/2</f>
        <v>0</v>
      </c>
      <c r="P414"/>
    </row>
    <row r="415" spans="1:16" ht="15.75">
      <c r="A415" s="5" t="s">
        <v>4</v>
      </c>
      <c r="B415" s="23">
        <v>0</v>
      </c>
      <c r="C415" s="23">
        <v>49.53</v>
      </c>
      <c r="D415" s="23">
        <v>52.33</v>
      </c>
      <c r="E415" s="23">
        <f>SUM(C415+D415)/2</f>
        <v>50.93</v>
      </c>
      <c r="F415" s="23">
        <f>(B415+C415+D415)/2</f>
        <v>50.93</v>
      </c>
      <c r="G415" s="23">
        <v>0</v>
      </c>
      <c r="H415" s="23">
        <v>61.73</v>
      </c>
      <c r="I415" s="23">
        <v>50.67</v>
      </c>
      <c r="J415" s="23">
        <f>SUM(H415+I415)/2</f>
        <v>56.2</v>
      </c>
      <c r="K415" s="23">
        <f t="shared" si="50"/>
        <v>56.2</v>
      </c>
      <c r="P415"/>
    </row>
    <row r="416" spans="1:16" ht="15.75">
      <c r="A416" s="5" t="s">
        <v>5</v>
      </c>
      <c r="B416" s="23">
        <v>0</v>
      </c>
      <c r="C416" s="23">
        <v>5.6</v>
      </c>
      <c r="D416" s="23">
        <v>5.67</v>
      </c>
      <c r="E416" s="23">
        <f>SUM(C416+D416)/2</f>
        <v>5.635</v>
      </c>
      <c r="F416" s="23">
        <f>(B416+C416+D416)/2</f>
        <v>5.635</v>
      </c>
      <c r="G416" s="23">
        <v>0</v>
      </c>
      <c r="H416" s="23">
        <v>10.05</v>
      </c>
      <c r="I416" s="23">
        <v>7.25</v>
      </c>
      <c r="J416" s="23">
        <f>SUM(H416+I416)/2</f>
        <v>8.65</v>
      </c>
      <c r="K416" s="23">
        <f t="shared" si="50"/>
        <v>8.65</v>
      </c>
      <c r="P416"/>
    </row>
    <row r="417" spans="1:16" ht="15.75">
      <c r="A417" s="5" t="s">
        <v>6</v>
      </c>
      <c r="B417" s="23">
        <v>0</v>
      </c>
      <c r="C417" s="23">
        <v>0</v>
      </c>
      <c r="D417" s="23">
        <v>0</v>
      </c>
      <c r="E417" s="23">
        <f>SUM(C417+D417)/2</f>
        <v>0</v>
      </c>
      <c r="F417" s="23">
        <f>(B417+C417+D417)/2</f>
        <v>0</v>
      </c>
      <c r="G417" s="23">
        <v>0</v>
      </c>
      <c r="H417" s="23">
        <v>0</v>
      </c>
      <c r="I417" s="23">
        <v>0</v>
      </c>
      <c r="J417" s="23">
        <f>SUM(H417+I417)/2</f>
        <v>0</v>
      </c>
      <c r="K417" s="23">
        <f t="shared" si="50"/>
        <v>0</v>
      </c>
      <c r="P417"/>
    </row>
    <row r="418" spans="1:16" ht="15.75">
      <c r="A418" s="5" t="s">
        <v>7</v>
      </c>
      <c r="B418" s="23">
        <f>SUM(B415:B417)</f>
        <v>0</v>
      </c>
      <c r="C418" s="23">
        <f>SUM(C415:C417)</f>
        <v>55.13</v>
      </c>
      <c r="D418" s="23">
        <f>SUM(D415:D417)</f>
        <v>58</v>
      </c>
      <c r="E418" s="23">
        <f>SUM(E415:E417)</f>
        <v>56.565</v>
      </c>
      <c r="F418" s="23">
        <f>(B418+C418+D418)/2</f>
        <v>56.565</v>
      </c>
      <c r="G418" s="23">
        <f>SUM(G415:G417)</f>
        <v>0</v>
      </c>
      <c r="H418" s="23">
        <v>71.78</v>
      </c>
      <c r="I418" s="23">
        <v>57.92</v>
      </c>
      <c r="J418" s="23">
        <f>SUM(J415:J417)</f>
        <v>64.85000000000001</v>
      </c>
      <c r="K418" s="23">
        <f t="shared" si="50"/>
        <v>64.85</v>
      </c>
      <c r="P418"/>
    </row>
    <row r="419" spans="1:16" ht="15.75">
      <c r="A419" s="5" t="s">
        <v>8</v>
      </c>
      <c r="B419" s="23">
        <v>0</v>
      </c>
      <c r="C419" s="23">
        <v>2.465</v>
      </c>
      <c r="D419" s="23">
        <v>3.001</v>
      </c>
      <c r="E419" s="23">
        <f>SUM(C419+D419)/2</f>
        <v>2.7329999999999997</v>
      </c>
      <c r="F419" s="23">
        <f>(B419+C419+D419)/2</f>
        <v>2.7329999999999997</v>
      </c>
      <c r="G419" s="23">
        <v>0</v>
      </c>
      <c r="H419" s="23">
        <v>2.866</v>
      </c>
      <c r="I419" s="23">
        <v>2.455</v>
      </c>
      <c r="J419" s="23">
        <f>SUM(H419+I419)/2</f>
        <v>2.6605</v>
      </c>
      <c r="K419" s="23">
        <f t="shared" si="50"/>
        <v>2.6605</v>
      </c>
      <c r="P419"/>
    </row>
    <row r="420" spans="1:16" ht="15.75">
      <c r="A420" s="5" t="s">
        <v>9</v>
      </c>
      <c r="B420" s="23">
        <f>IF(B419&gt;0,SUM(B418/B419),0)</f>
        <v>0</v>
      </c>
      <c r="C420" s="23">
        <f>IF(C419&gt;0,SUM(C418/C419),0)</f>
        <v>22.36511156186613</v>
      </c>
      <c r="D420" s="23">
        <f>IF(D419&gt;0,SUM(D418/D419),0)</f>
        <v>19.32689103632123</v>
      </c>
      <c r="E420" s="23">
        <f>SUM(E418/E419)</f>
        <v>20.69703622392975</v>
      </c>
      <c r="F420" s="23">
        <f>SUM(F418/F419)</f>
        <v>20.69703622392975</v>
      </c>
      <c r="G420" s="23">
        <f>IF(G419&gt;0,SUM(G418/G419),0)</f>
        <v>0</v>
      </c>
      <c r="H420" s="23">
        <f>IF(H419&gt;0,SUM(H418/H419),0)</f>
        <v>25.045359385903698</v>
      </c>
      <c r="I420" s="23">
        <f>IF(I419&gt;0,SUM(I418/I419),0)</f>
        <v>23.59266802443992</v>
      </c>
      <c r="J420" s="23">
        <f>SUM(J418/J419)</f>
        <v>24.37511745912423</v>
      </c>
      <c r="K420" s="23">
        <f>SUM(K418/K419)</f>
        <v>24.375117459124223</v>
      </c>
      <c r="P420"/>
    </row>
    <row r="421" spans="1:16" ht="15.75">
      <c r="A421" s="5"/>
      <c r="B421" s="30"/>
      <c r="C421" s="30"/>
      <c r="D421" s="26"/>
      <c r="E421" s="26"/>
      <c r="F421" s="26"/>
      <c r="G421" s="26"/>
      <c r="H421" s="26"/>
      <c r="I421" s="26"/>
      <c r="J421" s="26"/>
      <c r="K421" s="26"/>
      <c r="P421"/>
    </row>
    <row r="422" spans="1:16" ht="15.75">
      <c r="A422" s="8" t="s">
        <v>57</v>
      </c>
      <c r="B422" s="25" t="s">
        <v>2</v>
      </c>
      <c r="C422" s="25" t="s">
        <v>3</v>
      </c>
      <c r="D422" s="25" t="s">
        <v>103</v>
      </c>
      <c r="E422" s="25" t="s">
        <v>104</v>
      </c>
      <c r="F422" s="25" t="s">
        <v>105</v>
      </c>
      <c r="G422" s="25" t="s">
        <v>113</v>
      </c>
      <c r="H422" s="25" t="s">
        <v>108</v>
      </c>
      <c r="I422" s="25" t="s">
        <v>109</v>
      </c>
      <c r="J422" s="25" t="s">
        <v>110</v>
      </c>
      <c r="K422" s="25" t="s">
        <v>111</v>
      </c>
      <c r="P422"/>
    </row>
    <row r="423" spans="1:16" ht="15.75">
      <c r="A423" s="29" t="s">
        <v>114</v>
      </c>
      <c r="B423" s="23" t="s">
        <v>112</v>
      </c>
      <c r="C423" s="23" t="s">
        <v>112</v>
      </c>
      <c r="D423" s="23" t="s">
        <v>112</v>
      </c>
      <c r="E423" s="23" t="s">
        <v>112</v>
      </c>
      <c r="F423" s="23" t="s">
        <v>112</v>
      </c>
      <c r="G423" s="23">
        <v>0</v>
      </c>
      <c r="H423" s="23">
        <v>0</v>
      </c>
      <c r="I423" s="23">
        <v>0</v>
      </c>
      <c r="J423" s="23">
        <f>SUM(H423+I423)/2</f>
        <v>0</v>
      </c>
      <c r="K423" s="23">
        <f aca="true" t="shared" si="51" ref="K423:K428">(G423+H423+I423)/2</f>
        <v>0</v>
      </c>
      <c r="P423"/>
    </row>
    <row r="424" spans="1:16" ht="15.75">
      <c r="A424" s="5" t="s">
        <v>4</v>
      </c>
      <c r="B424" s="23">
        <v>0</v>
      </c>
      <c r="C424" s="23">
        <v>0</v>
      </c>
      <c r="D424" s="23">
        <v>0</v>
      </c>
      <c r="E424" s="23">
        <f>SUM(C424+D424)/2</f>
        <v>0</v>
      </c>
      <c r="F424" s="23">
        <f>(B424+C424+D424)/2</f>
        <v>0</v>
      </c>
      <c r="G424" s="23">
        <v>0</v>
      </c>
      <c r="H424" s="23">
        <v>0</v>
      </c>
      <c r="I424" s="23">
        <v>0</v>
      </c>
      <c r="J424" s="23">
        <f>SUM(H424+I424)/2</f>
        <v>0</v>
      </c>
      <c r="K424" s="23">
        <f t="shared" si="51"/>
        <v>0</v>
      </c>
      <c r="P424"/>
    </row>
    <row r="425" spans="1:16" ht="15.75">
      <c r="A425" s="5" t="s">
        <v>5</v>
      </c>
      <c r="B425" s="23">
        <v>0</v>
      </c>
      <c r="C425" s="23">
        <v>0</v>
      </c>
      <c r="D425" s="23">
        <v>0</v>
      </c>
      <c r="E425" s="23">
        <f>SUM(C425+D425)/2</f>
        <v>0</v>
      </c>
      <c r="F425" s="23">
        <f>(B425+C425+D425)/2</f>
        <v>0</v>
      </c>
      <c r="G425" s="23">
        <v>0</v>
      </c>
      <c r="H425" s="23">
        <v>0</v>
      </c>
      <c r="I425" s="23">
        <v>0</v>
      </c>
      <c r="J425" s="23">
        <f>SUM(H425+I425)/2</f>
        <v>0</v>
      </c>
      <c r="K425" s="23">
        <f t="shared" si="51"/>
        <v>0</v>
      </c>
      <c r="P425"/>
    </row>
    <row r="426" spans="1:16" ht="15.75">
      <c r="A426" s="5" t="s">
        <v>6</v>
      </c>
      <c r="B426" s="23">
        <v>0</v>
      </c>
      <c r="C426" s="23">
        <v>1.78</v>
      </c>
      <c r="D426" s="23">
        <v>0.92</v>
      </c>
      <c r="E426" s="23">
        <f>SUM(C426+D426)/2</f>
        <v>1.35</v>
      </c>
      <c r="F426" s="23">
        <f>(B426+C426+D426)/2</f>
        <v>1.35</v>
      </c>
      <c r="G426" s="23">
        <v>0</v>
      </c>
      <c r="H426" s="23">
        <v>0.5</v>
      </c>
      <c r="I426" s="23">
        <v>1.15</v>
      </c>
      <c r="J426" s="23">
        <f>SUM(H426+I426)/2</f>
        <v>0.825</v>
      </c>
      <c r="K426" s="23">
        <f t="shared" si="51"/>
        <v>0.825</v>
      </c>
      <c r="P426"/>
    </row>
    <row r="427" spans="1:16" ht="15.75">
      <c r="A427" s="5" t="s">
        <v>7</v>
      </c>
      <c r="B427" s="23">
        <f>SUM(B424:B426)</f>
        <v>0</v>
      </c>
      <c r="C427" s="23">
        <f>SUM(C424:C426)</f>
        <v>1.78</v>
      </c>
      <c r="D427" s="23">
        <f>SUM(D424:D426)</f>
        <v>0.92</v>
      </c>
      <c r="E427" s="23">
        <f>SUM(E424:E426)</f>
        <v>1.35</v>
      </c>
      <c r="F427" s="23">
        <f>(B427+C427+D427)/2</f>
        <v>1.35</v>
      </c>
      <c r="G427" s="23">
        <f>SUM(G424:G426)</f>
        <v>0</v>
      </c>
      <c r="H427" s="23">
        <v>0.5</v>
      </c>
      <c r="I427" s="23">
        <v>1.15</v>
      </c>
      <c r="J427" s="23">
        <f>SUM(J424:J426)</f>
        <v>0.825</v>
      </c>
      <c r="K427" s="23">
        <f t="shared" si="51"/>
        <v>0.825</v>
      </c>
      <c r="P427"/>
    </row>
    <row r="428" spans="1:16" ht="15.75">
      <c r="A428" s="5" t="s">
        <v>8</v>
      </c>
      <c r="B428" s="23">
        <v>0</v>
      </c>
      <c r="C428" s="23">
        <v>0.1</v>
      </c>
      <c r="D428" s="23">
        <v>0</v>
      </c>
      <c r="E428" s="23">
        <f>SUM(C428+D428)/2</f>
        <v>0.05</v>
      </c>
      <c r="F428" s="23">
        <f>(B428+C428+D428)/2</f>
        <v>0.05</v>
      </c>
      <c r="G428" s="23">
        <v>0</v>
      </c>
      <c r="H428" s="23">
        <v>0</v>
      </c>
      <c r="I428" s="23">
        <v>0.1</v>
      </c>
      <c r="J428" s="23">
        <f>SUM(H428+I428)/2</f>
        <v>0.05</v>
      </c>
      <c r="K428" s="23">
        <f t="shared" si="51"/>
        <v>0.05</v>
      </c>
      <c r="P428"/>
    </row>
    <row r="429" spans="1:16" ht="15.75">
      <c r="A429" s="5" t="s">
        <v>9</v>
      </c>
      <c r="B429" s="23">
        <f>IF(B428&gt;0,SUM(B427/B428),0)</f>
        <v>0</v>
      </c>
      <c r="C429" s="23">
        <f>IF(C428&gt;0,SUM(C427/C428),0)</f>
        <v>17.8</v>
      </c>
      <c r="D429" s="23">
        <f>IF(D428&gt;0,SUM(D427/D428),0)</f>
        <v>0</v>
      </c>
      <c r="E429" s="23">
        <f>SUM(E427/E428)</f>
        <v>27</v>
      </c>
      <c r="F429" s="23">
        <f>SUM(F427/F428)</f>
        <v>27</v>
      </c>
      <c r="G429" s="23">
        <f>IF(G428&gt;0,SUM(G427/G428),0)</f>
        <v>0</v>
      </c>
      <c r="H429" s="23">
        <f>IF(H428&gt;0,SUM(H427/H428),0)</f>
        <v>0</v>
      </c>
      <c r="I429" s="23">
        <f>IF(I428&gt;0,SUM(I427/I428),0)</f>
        <v>11.499999999999998</v>
      </c>
      <c r="J429" s="23">
        <v>0</v>
      </c>
      <c r="K429" s="23">
        <v>0</v>
      </c>
      <c r="P429"/>
    </row>
    <row r="430" spans="1:16" ht="15.75">
      <c r="A430" s="5"/>
      <c r="B430" s="30"/>
      <c r="C430" s="30"/>
      <c r="D430" s="26"/>
      <c r="E430" s="26"/>
      <c r="F430" s="26"/>
      <c r="G430" s="26"/>
      <c r="H430" s="26"/>
      <c r="I430" s="26"/>
      <c r="J430" s="26"/>
      <c r="K430" s="26"/>
      <c r="P430"/>
    </row>
    <row r="431" spans="1:16" ht="15.75">
      <c r="A431" s="8" t="s">
        <v>58</v>
      </c>
      <c r="B431" s="25" t="s">
        <v>2</v>
      </c>
      <c r="C431" s="25" t="s">
        <v>3</v>
      </c>
      <c r="D431" s="25" t="s">
        <v>103</v>
      </c>
      <c r="E431" s="25" t="s">
        <v>104</v>
      </c>
      <c r="F431" s="25" t="s">
        <v>105</v>
      </c>
      <c r="G431" s="25" t="s">
        <v>113</v>
      </c>
      <c r="H431" s="25" t="s">
        <v>108</v>
      </c>
      <c r="I431" s="25" t="s">
        <v>109</v>
      </c>
      <c r="J431" s="25" t="s">
        <v>110</v>
      </c>
      <c r="K431" s="25" t="s">
        <v>111</v>
      </c>
      <c r="P431"/>
    </row>
    <row r="432" spans="1:16" ht="15.75">
      <c r="A432" s="29" t="s">
        <v>114</v>
      </c>
      <c r="B432" s="23" t="s">
        <v>112</v>
      </c>
      <c r="C432" s="23" t="s">
        <v>112</v>
      </c>
      <c r="D432" s="23" t="s">
        <v>112</v>
      </c>
      <c r="E432" s="23" t="s">
        <v>112</v>
      </c>
      <c r="F432" s="23" t="s">
        <v>112</v>
      </c>
      <c r="G432" s="23">
        <v>0</v>
      </c>
      <c r="H432" s="23">
        <v>0</v>
      </c>
      <c r="I432" s="23">
        <v>0</v>
      </c>
      <c r="J432" s="23">
        <f>SUM(H432+I432)/2</f>
        <v>0</v>
      </c>
      <c r="K432" s="23">
        <f aca="true" t="shared" si="52" ref="K432:K437">(G432+H432+I432)/2</f>
        <v>0</v>
      </c>
      <c r="P432"/>
    </row>
    <row r="433" spans="1:16" ht="15.75">
      <c r="A433" s="5" t="s">
        <v>4</v>
      </c>
      <c r="B433" s="23">
        <v>0</v>
      </c>
      <c r="C433" s="23">
        <v>62.6</v>
      </c>
      <c r="D433" s="23">
        <v>58</v>
      </c>
      <c r="E433" s="23">
        <f>SUM(C433+D433)/2</f>
        <v>60.3</v>
      </c>
      <c r="F433" s="23">
        <f>(B433+C433+D433)/2</f>
        <v>60.3</v>
      </c>
      <c r="G433" s="23">
        <v>0</v>
      </c>
      <c r="H433" s="23">
        <v>53.6</v>
      </c>
      <c r="I433" s="23">
        <v>54.4</v>
      </c>
      <c r="J433" s="23">
        <f>SUM(H433+I433)/2</f>
        <v>54</v>
      </c>
      <c r="K433" s="23">
        <f t="shared" si="52"/>
        <v>54</v>
      </c>
      <c r="P433"/>
    </row>
    <row r="434" spans="1:16" ht="15.75">
      <c r="A434" s="5" t="s">
        <v>5</v>
      </c>
      <c r="B434" s="23">
        <v>0</v>
      </c>
      <c r="C434" s="23">
        <v>31.87</v>
      </c>
      <c r="D434" s="23">
        <v>20.32</v>
      </c>
      <c r="E434" s="23">
        <f>SUM(C434+D434)/2</f>
        <v>26.095</v>
      </c>
      <c r="F434" s="23">
        <f>(B434+C434+D434)/2</f>
        <v>26.095</v>
      </c>
      <c r="G434" s="23">
        <v>0</v>
      </c>
      <c r="H434" s="23">
        <v>19.85</v>
      </c>
      <c r="I434" s="23">
        <v>19.3</v>
      </c>
      <c r="J434" s="23">
        <f>SUM(H434+I434)/2</f>
        <v>19.575000000000003</v>
      </c>
      <c r="K434" s="23">
        <f t="shared" si="52"/>
        <v>19.575000000000003</v>
      </c>
      <c r="P434"/>
    </row>
    <row r="435" spans="1:16" ht="15.75">
      <c r="A435" s="5" t="s">
        <v>6</v>
      </c>
      <c r="B435" s="23">
        <v>0</v>
      </c>
      <c r="C435" s="23">
        <v>0</v>
      </c>
      <c r="D435" s="23">
        <v>0</v>
      </c>
      <c r="E435" s="23">
        <f>SUM(C435+D435)/2</f>
        <v>0</v>
      </c>
      <c r="F435" s="23">
        <f>(B435+C435+D435)/2</f>
        <v>0</v>
      </c>
      <c r="G435" s="23">
        <v>0</v>
      </c>
      <c r="H435" s="23">
        <v>0</v>
      </c>
      <c r="I435" s="23">
        <v>0</v>
      </c>
      <c r="J435" s="23">
        <f>SUM(H435+I435)/2</f>
        <v>0</v>
      </c>
      <c r="K435" s="23">
        <f t="shared" si="52"/>
        <v>0</v>
      </c>
      <c r="P435"/>
    </row>
    <row r="436" spans="1:16" ht="15.75">
      <c r="A436" s="5" t="s">
        <v>7</v>
      </c>
      <c r="B436" s="23">
        <f>SUM(B433:B435)</f>
        <v>0</v>
      </c>
      <c r="C436" s="23">
        <f>SUM(C433:C435)</f>
        <v>94.47</v>
      </c>
      <c r="D436" s="23">
        <f>SUM(D433:D435)</f>
        <v>78.32</v>
      </c>
      <c r="E436" s="23">
        <f>SUM(E433:E435)</f>
        <v>86.395</v>
      </c>
      <c r="F436" s="23">
        <f>(B436+C436+D436)/2</f>
        <v>86.395</v>
      </c>
      <c r="G436" s="23">
        <f>SUM(G433:G435)</f>
        <v>0</v>
      </c>
      <c r="H436" s="23">
        <v>73.45</v>
      </c>
      <c r="I436" s="23">
        <v>73.7</v>
      </c>
      <c r="J436" s="23">
        <f>SUM(J433:J435)</f>
        <v>73.575</v>
      </c>
      <c r="K436" s="23">
        <f t="shared" si="52"/>
        <v>73.575</v>
      </c>
      <c r="P436"/>
    </row>
    <row r="437" spans="1:16" ht="15.75">
      <c r="A437" s="5" t="s">
        <v>8</v>
      </c>
      <c r="B437" s="23">
        <v>0</v>
      </c>
      <c r="C437" s="23">
        <v>2.728</v>
      </c>
      <c r="D437" s="23">
        <v>2.342</v>
      </c>
      <c r="E437" s="23">
        <f>SUM(C437+D437)/2</f>
        <v>2.535</v>
      </c>
      <c r="F437" s="23">
        <f>(B437+C437+D437)/2</f>
        <v>2.535</v>
      </c>
      <c r="G437" s="23">
        <v>0</v>
      </c>
      <c r="H437" s="23">
        <v>3.121</v>
      </c>
      <c r="I437" s="23">
        <v>2.005</v>
      </c>
      <c r="J437" s="23">
        <f>SUM(H437+I437)/2</f>
        <v>2.5629999999999997</v>
      </c>
      <c r="K437" s="23">
        <f t="shared" si="52"/>
        <v>2.5629999999999997</v>
      </c>
      <c r="P437"/>
    </row>
    <row r="438" spans="1:16" ht="15.75">
      <c r="A438" s="5" t="s">
        <v>9</v>
      </c>
      <c r="B438" s="23">
        <f>IF(B437&gt;0,SUM(B436/B437),0)</f>
        <v>0</v>
      </c>
      <c r="C438" s="23">
        <f>IF(C437&gt;0,SUM(C436/C437),0)</f>
        <v>34.629765395894424</v>
      </c>
      <c r="D438" s="23">
        <f>IF(D437&gt;0,SUM(D436/D437),0)</f>
        <v>33.44150298889837</v>
      </c>
      <c r="E438" s="23">
        <f>SUM(E436/E437)</f>
        <v>34.08086785009861</v>
      </c>
      <c r="F438" s="23">
        <f>SUM(F436/F437)</f>
        <v>34.08086785009861</v>
      </c>
      <c r="G438" s="23">
        <f>IF(G437&gt;0,SUM(G436/G437),0)</f>
        <v>0</v>
      </c>
      <c r="H438" s="23">
        <f>IF(H437&gt;0,SUM(H436/H437),0)</f>
        <v>23.534123678308234</v>
      </c>
      <c r="I438" s="23">
        <f>IF(I437&gt;0,SUM(I436/I437),0)</f>
        <v>36.758104738154614</v>
      </c>
      <c r="J438" s="23">
        <f>SUM(J436/J437)</f>
        <v>28.706593835349203</v>
      </c>
      <c r="K438" s="23">
        <f>SUM(K436/K437)</f>
        <v>28.706593835349203</v>
      </c>
      <c r="P438"/>
    </row>
    <row r="439" spans="1:16" ht="15.75">
      <c r="A439" s="5"/>
      <c r="B439" s="30"/>
      <c r="C439" s="30"/>
      <c r="D439" s="26"/>
      <c r="E439" s="26"/>
      <c r="F439" s="26"/>
      <c r="G439" s="26"/>
      <c r="H439" s="26"/>
      <c r="I439" s="26"/>
      <c r="J439" s="26"/>
      <c r="K439" s="26"/>
      <c r="P439"/>
    </row>
    <row r="440" spans="1:16" ht="15.75">
      <c r="A440" s="8" t="s">
        <v>59</v>
      </c>
      <c r="B440" s="25" t="s">
        <v>2</v>
      </c>
      <c r="C440" s="25" t="s">
        <v>3</v>
      </c>
      <c r="D440" s="25" t="s">
        <v>103</v>
      </c>
      <c r="E440" s="25" t="s">
        <v>104</v>
      </c>
      <c r="F440" s="25" t="s">
        <v>105</v>
      </c>
      <c r="G440" s="25" t="s">
        <v>113</v>
      </c>
      <c r="H440" s="25" t="s">
        <v>108</v>
      </c>
      <c r="I440" s="25" t="s">
        <v>109</v>
      </c>
      <c r="J440" s="25" t="s">
        <v>110</v>
      </c>
      <c r="K440" s="25" t="s">
        <v>111</v>
      </c>
      <c r="P440"/>
    </row>
    <row r="441" spans="1:16" ht="15.75">
      <c r="A441" s="29" t="s">
        <v>114</v>
      </c>
      <c r="B441" s="23" t="s">
        <v>112</v>
      </c>
      <c r="C441" s="23" t="s">
        <v>112</v>
      </c>
      <c r="D441" s="23" t="s">
        <v>112</v>
      </c>
      <c r="E441" s="23" t="s">
        <v>112</v>
      </c>
      <c r="F441" s="23" t="s">
        <v>112</v>
      </c>
      <c r="G441" s="23">
        <v>0</v>
      </c>
      <c r="H441" s="23">
        <v>113.65</v>
      </c>
      <c r="I441" s="23">
        <v>49.8</v>
      </c>
      <c r="J441" s="23">
        <f>SUM(H441+I441)/2</f>
        <v>81.725</v>
      </c>
      <c r="K441" s="23">
        <f aca="true" t="shared" si="53" ref="K441:K446">(G441+H441+I441)/2</f>
        <v>81.725</v>
      </c>
      <c r="P441"/>
    </row>
    <row r="442" spans="1:16" ht="15.75">
      <c r="A442" s="5" t="s">
        <v>4</v>
      </c>
      <c r="B442" s="23">
        <v>0</v>
      </c>
      <c r="C442" s="23">
        <v>595.93</v>
      </c>
      <c r="D442" s="23">
        <v>349.9</v>
      </c>
      <c r="E442" s="23">
        <f>SUM(C442+D442)/2</f>
        <v>472.91499999999996</v>
      </c>
      <c r="F442" s="23">
        <f>(B442+C442+D442)/2</f>
        <v>472.91499999999996</v>
      </c>
      <c r="G442" s="23">
        <v>0</v>
      </c>
      <c r="H442" s="23">
        <v>388.45</v>
      </c>
      <c r="I442" s="23">
        <v>293.1</v>
      </c>
      <c r="J442" s="23">
        <f>SUM(H442+I442)/2</f>
        <v>340.775</v>
      </c>
      <c r="K442" s="23">
        <f t="shared" si="53"/>
        <v>340.775</v>
      </c>
      <c r="P442"/>
    </row>
    <row r="443" spans="1:16" ht="15.75">
      <c r="A443" s="5" t="s">
        <v>5</v>
      </c>
      <c r="B443" s="23">
        <v>0</v>
      </c>
      <c r="C443" s="23">
        <v>30.28</v>
      </c>
      <c r="D443" s="23">
        <v>29.45</v>
      </c>
      <c r="E443" s="23">
        <f>SUM(C443+D443)/2</f>
        <v>29.865000000000002</v>
      </c>
      <c r="F443" s="23">
        <f>(B443+C443+D443)/2</f>
        <v>29.865000000000002</v>
      </c>
      <c r="G443" s="23">
        <v>0</v>
      </c>
      <c r="H443" s="23">
        <v>29.95</v>
      </c>
      <c r="I443" s="23">
        <v>30.8</v>
      </c>
      <c r="J443" s="23">
        <f>SUM(H443+I443)/2</f>
        <v>30.375</v>
      </c>
      <c r="K443" s="23">
        <f t="shared" si="53"/>
        <v>30.375</v>
      </c>
      <c r="P443"/>
    </row>
    <row r="444" spans="1:16" ht="15.75">
      <c r="A444" s="5" t="s">
        <v>6</v>
      </c>
      <c r="B444" s="23">
        <v>0</v>
      </c>
      <c r="C444" s="23">
        <v>5.65</v>
      </c>
      <c r="D444" s="23">
        <v>3.92</v>
      </c>
      <c r="E444" s="23">
        <f>SUM(C444+D444)/2</f>
        <v>4.785</v>
      </c>
      <c r="F444" s="23">
        <f>(B444+C444+D444)/2</f>
        <v>4.785</v>
      </c>
      <c r="G444" s="23">
        <v>0</v>
      </c>
      <c r="H444" s="23">
        <v>3.33</v>
      </c>
      <c r="I444" s="23">
        <v>1.08</v>
      </c>
      <c r="J444" s="23">
        <f>SUM(H444+I444)/2</f>
        <v>2.205</v>
      </c>
      <c r="K444" s="23">
        <f t="shared" si="53"/>
        <v>2.205</v>
      </c>
      <c r="P444"/>
    </row>
    <row r="445" spans="1:16" ht="15.75">
      <c r="A445" s="5" t="s">
        <v>7</v>
      </c>
      <c r="B445" s="23">
        <f>SUM(B442:B444)</f>
        <v>0</v>
      </c>
      <c r="C445" s="23">
        <f>SUM(C442:C444)</f>
        <v>631.8599999999999</v>
      </c>
      <c r="D445" s="23">
        <f>SUM(D442:D444)</f>
        <v>383.27</v>
      </c>
      <c r="E445" s="23">
        <f>SUM(E442:E444)</f>
        <v>507.565</v>
      </c>
      <c r="F445" s="23">
        <f>(B445+C445+D445)/2</f>
        <v>507.56499999999994</v>
      </c>
      <c r="G445" s="23">
        <f>SUM(G442:G444)</f>
        <v>0</v>
      </c>
      <c r="H445" s="23">
        <v>535.38</v>
      </c>
      <c r="I445" s="23">
        <v>374.78</v>
      </c>
      <c r="J445" s="23">
        <f>SUM(J442:J444)</f>
        <v>373.35499999999996</v>
      </c>
      <c r="K445" s="23">
        <f t="shared" si="53"/>
        <v>455.08</v>
      </c>
      <c r="P445"/>
    </row>
    <row r="446" spans="1:16" ht="15.75">
      <c r="A446" s="5" t="s">
        <v>8</v>
      </c>
      <c r="B446" s="23">
        <v>0</v>
      </c>
      <c r="C446" s="23">
        <v>21.26</v>
      </c>
      <c r="D446" s="23">
        <v>14.957</v>
      </c>
      <c r="E446" s="23">
        <f>SUM(C446+D446)/2</f>
        <v>18.1085</v>
      </c>
      <c r="F446" s="23">
        <f>(B446+C446+D446)/2</f>
        <v>18.1085</v>
      </c>
      <c r="G446" s="23">
        <v>0</v>
      </c>
      <c r="H446" s="23">
        <v>21.583</v>
      </c>
      <c r="I446" s="23">
        <v>15.061</v>
      </c>
      <c r="J446" s="23">
        <f>SUM(H446+I446)/2</f>
        <v>18.322</v>
      </c>
      <c r="K446" s="23">
        <f t="shared" si="53"/>
        <v>18.322</v>
      </c>
      <c r="P446"/>
    </row>
    <row r="447" spans="1:16" ht="15.75">
      <c r="A447" s="5" t="s">
        <v>9</v>
      </c>
      <c r="B447" s="23">
        <f>IF(B446&gt;0,SUM(B445/B446),0)</f>
        <v>0</v>
      </c>
      <c r="C447" s="23">
        <f>IF(C446&gt;0,SUM(C445/C446),0)</f>
        <v>29.72060206961429</v>
      </c>
      <c r="D447" s="23">
        <f>IF(D446&gt;0,SUM(D445/D446),0)</f>
        <v>25.624791067727482</v>
      </c>
      <c r="E447" s="23">
        <f>SUM(E445/E446)</f>
        <v>28.029102355247538</v>
      </c>
      <c r="F447" s="23">
        <f>SUM(F445/F446)</f>
        <v>28.029102355247534</v>
      </c>
      <c r="G447" s="23">
        <f>IF(G446&gt;0,SUM(G445/G446),0)</f>
        <v>0</v>
      </c>
      <c r="H447" s="23">
        <f>IF(H446&gt;0,SUM(H445/H446),0)</f>
        <v>24.805634063846547</v>
      </c>
      <c r="I447" s="23">
        <f>IF(I446&gt;0,SUM(I445/I446),0)</f>
        <v>24.88413783945289</v>
      </c>
      <c r="J447" s="23">
        <f>SUM(J445/J446)</f>
        <v>20.37741512935269</v>
      </c>
      <c r="K447" s="23">
        <f>SUM(K445/K446)</f>
        <v>24.83789979259906</v>
      </c>
      <c r="P447"/>
    </row>
    <row r="448" spans="1:16" ht="15.75">
      <c r="A448" s="5"/>
      <c r="B448" s="30"/>
      <c r="C448" s="30"/>
      <c r="D448" s="26"/>
      <c r="E448" s="26"/>
      <c r="F448" s="26"/>
      <c r="G448" s="26"/>
      <c r="H448" s="26"/>
      <c r="I448" s="26"/>
      <c r="J448" s="26"/>
      <c r="K448" s="26"/>
      <c r="P448"/>
    </row>
    <row r="449" spans="1:16" ht="15.75">
      <c r="A449" s="8" t="s">
        <v>60</v>
      </c>
      <c r="B449" s="25" t="s">
        <v>2</v>
      </c>
      <c r="C449" s="25" t="s">
        <v>3</v>
      </c>
      <c r="D449" s="25" t="s">
        <v>103</v>
      </c>
      <c r="E449" s="25" t="s">
        <v>104</v>
      </c>
      <c r="F449" s="25" t="s">
        <v>105</v>
      </c>
      <c r="G449" s="25" t="s">
        <v>113</v>
      </c>
      <c r="H449" s="25" t="s">
        <v>108</v>
      </c>
      <c r="I449" s="25" t="s">
        <v>109</v>
      </c>
      <c r="J449" s="25" t="s">
        <v>110</v>
      </c>
      <c r="K449" s="25" t="s">
        <v>111</v>
      </c>
      <c r="P449"/>
    </row>
    <row r="450" spans="1:16" ht="15.75">
      <c r="A450" s="29" t="s">
        <v>114</v>
      </c>
      <c r="B450" s="23" t="s">
        <v>112</v>
      </c>
      <c r="C450" s="23" t="s">
        <v>112</v>
      </c>
      <c r="D450" s="23" t="s">
        <v>112</v>
      </c>
      <c r="E450" s="23" t="s">
        <v>112</v>
      </c>
      <c r="F450" s="23" t="s">
        <v>112</v>
      </c>
      <c r="G450" s="23">
        <v>0</v>
      </c>
      <c r="H450" s="23">
        <v>0</v>
      </c>
      <c r="I450" s="23">
        <v>0</v>
      </c>
      <c r="J450" s="23">
        <f>SUM(H450+I450)/2</f>
        <v>0</v>
      </c>
      <c r="K450" s="23">
        <f aca="true" t="shared" si="54" ref="K450:K455">(G450+H450+I450)/2</f>
        <v>0</v>
      </c>
      <c r="P450"/>
    </row>
    <row r="451" spans="1:16" ht="15.75">
      <c r="A451" s="5" t="s">
        <v>4</v>
      </c>
      <c r="B451" s="23">
        <v>0</v>
      </c>
      <c r="C451" s="23">
        <v>110.27</v>
      </c>
      <c r="D451" s="23">
        <v>108</v>
      </c>
      <c r="E451" s="23">
        <f>SUM(C451+D451)/2</f>
        <v>109.13499999999999</v>
      </c>
      <c r="F451" s="23">
        <f>(B451+C451+D451)/2</f>
        <v>109.13499999999999</v>
      </c>
      <c r="G451" s="23">
        <v>0</v>
      </c>
      <c r="H451" s="23">
        <v>118.4</v>
      </c>
      <c r="I451" s="23">
        <v>113.2</v>
      </c>
      <c r="J451" s="23">
        <f>SUM(H451+I451)/2</f>
        <v>115.80000000000001</v>
      </c>
      <c r="K451" s="23">
        <f t="shared" si="54"/>
        <v>115.80000000000001</v>
      </c>
      <c r="P451"/>
    </row>
    <row r="452" spans="1:16" ht="15.75">
      <c r="A452" s="5" t="s">
        <v>5</v>
      </c>
      <c r="B452" s="23">
        <v>0</v>
      </c>
      <c r="C452" s="23">
        <v>23.8</v>
      </c>
      <c r="D452" s="23">
        <v>30.93</v>
      </c>
      <c r="E452" s="23">
        <f>SUM(C452+D452)/2</f>
        <v>27.365000000000002</v>
      </c>
      <c r="F452" s="23">
        <f>(B452+C452+D452)/2</f>
        <v>27.365000000000002</v>
      </c>
      <c r="G452" s="23">
        <v>0</v>
      </c>
      <c r="H452" s="23">
        <v>30</v>
      </c>
      <c r="I452" s="23">
        <v>19.6</v>
      </c>
      <c r="J452" s="23">
        <f>SUM(H452+I452)/2</f>
        <v>24.8</v>
      </c>
      <c r="K452" s="23">
        <f t="shared" si="54"/>
        <v>24.8</v>
      </c>
      <c r="P452"/>
    </row>
    <row r="453" spans="1:16" ht="15.75">
      <c r="A453" s="5" t="s">
        <v>6</v>
      </c>
      <c r="B453" s="23">
        <v>0</v>
      </c>
      <c r="C453" s="23">
        <v>0</v>
      </c>
      <c r="D453" s="23">
        <v>0</v>
      </c>
      <c r="E453" s="23">
        <f>SUM(C453+D453)/2</f>
        <v>0</v>
      </c>
      <c r="F453" s="23">
        <f>(B453+C453+D453)/2</f>
        <v>0</v>
      </c>
      <c r="G453" s="23">
        <v>0</v>
      </c>
      <c r="H453" s="23">
        <v>0</v>
      </c>
      <c r="I453" s="23">
        <v>0</v>
      </c>
      <c r="J453" s="23">
        <f>SUM(H453+I453)/2</f>
        <v>0</v>
      </c>
      <c r="K453" s="23">
        <f t="shared" si="54"/>
        <v>0</v>
      </c>
      <c r="P453"/>
    </row>
    <row r="454" spans="1:16" ht="15.75">
      <c r="A454" s="5" t="s">
        <v>7</v>
      </c>
      <c r="B454" s="23">
        <f>SUM(B451:B453)</f>
        <v>0</v>
      </c>
      <c r="C454" s="23">
        <f>SUM(C451:C453)</f>
        <v>134.07</v>
      </c>
      <c r="D454" s="23">
        <f>SUM(D451:D453)</f>
        <v>138.93</v>
      </c>
      <c r="E454" s="23">
        <f>SUM(E451:E453)</f>
        <v>136.5</v>
      </c>
      <c r="F454" s="23">
        <f>(B454+C454+D454)/2</f>
        <v>136.5</v>
      </c>
      <c r="G454" s="23">
        <f>SUM(G451:G453)</f>
        <v>0</v>
      </c>
      <c r="H454" s="23">
        <v>148.4</v>
      </c>
      <c r="I454" s="23">
        <v>132.8</v>
      </c>
      <c r="J454" s="23">
        <f>SUM(J451:J453)</f>
        <v>140.60000000000002</v>
      </c>
      <c r="K454" s="23">
        <f t="shared" si="54"/>
        <v>140.60000000000002</v>
      </c>
      <c r="P454"/>
    </row>
    <row r="455" spans="1:16" ht="15.75">
      <c r="A455" s="5" t="s">
        <v>8</v>
      </c>
      <c r="B455" s="23">
        <v>0</v>
      </c>
      <c r="C455" s="23">
        <v>7.269</v>
      </c>
      <c r="D455" s="23">
        <v>6.317</v>
      </c>
      <c r="E455" s="23">
        <f>SUM(C455+D455)/2</f>
        <v>6.793</v>
      </c>
      <c r="F455" s="23">
        <f>(B455+C455+D455)/2</f>
        <v>6.793</v>
      </c>
      <c r="G455" s="23">
        <v>0</v>
      </c>
      <c r="H455" s="23">
        <v>7.368</v>
      </c>
      <c r="I455" s="23">
        <v>6.919</v>
      </c>
      <c r="J455" s="23">
        <f>SUM(H455+I455)/2</f>
        <v>7.1434999999999995</v>
      </c>
      <c r="K455" s="23">
        <f t="shared" si="54"/>
        <v>7.1434999999999995</v>
      </c>
      <c r="P455"/>
    </row>
    <row r="456" spans="1:16" ht="15.75">
      <c r="A456" s="5" t="s">
        <v>9</v>
      </c>
      <c r="B456" s="23">
        <f>IF(B455&gt;0,SUM(B454/B455),0)</f>
        <v>0</v>
      </c>
      <c r="C456" s="23">
        <f>IF(C455&gt;0,SUM(C454/C455),0)</f>
        <v>18.444077589764753</v>
      </c>
      <c r="D456" s="23">
        <f>IF(D455&gt;0,SUM(D454/D455),0)</f>
        <v>21.993034668355232</v>
      </c>
      <c r="E456" s="23">
        <f>SUM(E454/E455)</f>
        <v>20.09421463271014</v>
      </c>
      <c r="F456" s="23">
        <f>SUM(F454/F455)</f>
        <v>20.09421463271014</v>
      </c>
      <c r="G456" s="23">
        <f>IF(G455&gt;0,SUM(G454/G455),0)</f>
        <v>0</v>
      </c>
      <c r="H456" s="23">
        <f>IF(H455&gt;0,SUM(H454/H455),0)</f>
        <v>20.14115092290988</v>
      </c>
      <c r="I456" s="23">
        <f>IF(I455&gt;0,SUM(I454/I455),0)</f>
        <v>19.19352507587802</v>
      </c>
      <c r="J456" s="23">
        <f>SUM(J454/J455)</f>
        <v>19.682228599426058</v>
      </c>
      <c r="K456" s="23">
        <f>SUM(K454/K455)</f>
        <v>19.682228599426058</v>
      </c>
      <c r="P456"/>
    </row>
    <row r="457" spans="1:16" ht="15.75">
      <c r="A457" s="5"/>
      <c r="B457" s="30"/>
      <c r="C457" s="30"/>
      <c r="D457" s="26"/>
      <c r="E457" s="26"/>
      <c r="F457" s="26"/>
      <c r="G457" s="26"/>
      <c r="H457" s="26"/>
      <c r="I457" s="26"/>
      <c r="J457" s="26"/>
      <c r="K457" s="26"/>
      <c r="P457"/>
    </row>
    <row r="458" spans="1:16" ht="15.75">
      <c r="A458" s="8" t="s">
        <v>61</v>
      </c>
      <c r="B458" s="25" t="s">
        <v>2</v>
      </c>
      <c r="C458" s="25" t="s">
        <v>3</v>
      </c>
      <c r="D458" s="25" t="s">
        <v>103</v>
      </c>
      <c r="E458" s="25" t="s">
        <v>104</v>
      </c>
      <c r="F458" s="25" t="s">
        <v>105</v>
      </c>
      <c r="G458" s="25" t="s">
        <v>113</v>
      </c>
      <c r="H458" s="25" t="s">
        <v>108</v>
      </c>
      <c r="I458" s="25" t="s">
        <v>109</v>
      </c>
      <c r="J458" s="25" t="s">
        <v>110</v>
      </c>
      <c r="K458" s="25" t="s">
        <v>111</v>
      </c>
      <c r="P458"/>
    </row>
    <row r="459" spans="1:16" ht="15.75">
      <c r="A459" s="29" t="s">
        <v>114</v>
      </c>
      <c r="B459" s="23" t="s">
        <v>112</v>
      </c>
      <c r="C459" s="23" t="s">
        <v>112</v>
      </c>
      <c r="D459" s="23" t="s">
        <v>112</v>
      </c>
      <c r="E459" s="23" t="s">
        <v>112</v>
      </c>
      <c r="F459" s="23" t="s">
        <v>112</v>
      </c>
      <c r="G459" s="23">
        <v>0</v>
      </c>
      <c r="H459" s="23">
        <v>0</v>
      </c>
      <c r="I459" s="23">
        <v>0</v>
      </c>
      <c r="J459" s="23">
        <f>SUM(H459+I459)/2</f>
        <v>0</v>
      </c>
      <c r="K459" s="23">
        <f aca="true" t="shared" si="55" ref="K459:K464">(G459+H459+I459)/2</f>
        <v>0</v>
      </c>
      <c r="P459"/>
    </row>
    <row r="460" spans="1:16" ht="15.75">
      <c r="A460" s="5" t="s">
        <v>4</v>
      </c>
      <c r="B460" s="23">
        <v>0</v>
      </c>
      <c r="C460" s="23">
        <v>139.6</v>
      </c>
      <c r="D460" s="23">
        <v>129.8</v>
      </c>
      <c r="E460" s="23">
        <f>SUM(C460+D460)/2</f>
        <v>134.7</v>
      </c>
      <c r="F460" s="23">
        <f>(B460+C460+D460)/2</f>
        <v>134.7</v>
      </c>
      <c r="G460" s="23">
        <v>0</v>
      </c>
      <c r="H460" s="23">
        <v>133</v>
      </c>
      <c r="I460" s="23">
        <v>128.2</v>
      </c>
      <c r="J460" s="23">
        <f>SUM(H460+I460)/2</f>
        <v>130.6</v>
      </c>
      <c r="K460" s="23">
        <f t="shared" si="55"/>
        <v>130.6</v>
      </c>
      <c r="P460"/>
    </row>
    <row r="461" spans="1:16" ht="15.75">
      <c r="A461" s="5" t="s">
        <v>5</v>
      </c>
      <c r="B461" s="23">
        <v>0</v>
      </c>
      <c r="C461" s="23">
        <v>86.07</v>
      </c>
      <c r="D461" s="23">
        <v>79</v>
      </c>
      <c r="E461" s="23">
        <f>SUM(C461+D461)/2</f>
        <v>82.535</v>
      </c>
      <c r="F461" s="23">
        <f>(B461+C461+D461)/2</f>
        <v>82.535</v>
      </c>
      <c r="G461" s="23">
        <v>0</v>
      </c>
      <c r="H461" s="23">
        <v>82</v>
      </c>
      <c r="I461" s="23">
        <v>80.4</v>
      </c>
      <c r="J461" s="23">
        <f>SUM(H461+I461)/2</f>
        <v>81.2</v>
      </c>
      <c r="K461" s="23">
        <f t="shared" si="55"/>
        <v>81.2</v>
      </c>
      <c r="P461"/>
    </row>
    <row r="462" spans="1:16" ht="15.75">
      <c r="A462" s="5" t="s">
        <v>6</v>
      </c>
      <c r="B462" s="23">
        <v>0</v>
      </c>
      <c r="C462" s="23">
        <v>0</v>
      </c>
      <c r="D462" s="23">
        <v>0</v>
      </c>
      <c r="E462" s="23">
        <f>SUM(C462+D462)/2</f>
        <v>0</v>
      </c>
      <c r="F462" s="23">
        <f>(B462+C462+D462)/2</f>
        <v>0</v>
      </c>
      <c r="G462" s="23">
        <v>0</v>
      </c>
      <c r="H462" s="23">
        <v>0</v>
      </c>
      <c r="I462" s="23">
        <v>0</v>
      </c>
      <c r="J462" s="23">
        <f>SUM(H462+I462)/2</f>
        <v>0</v>
      </c>
      <c r="K462" s="23">
        <f t="shared" si="55"/>
        <v>0</v>
      </c>
      <c r="P462"/>
    </row>
    <row r="463" spans="1:16" ht="15.75">
      <c r="A463" s="5" t="s">
        <v>7</v>
      </c>
      <c r="B463" s="23">
        <f>SUM(B460:B462)</f>
        <v>0</v>
      </c>
      <c r="C463" s="23">
        <f>SUM(C460:C462)</f>
        <v>225.67</v>
      </c>
      <c r="D463" s="23">
        <f>SUM(D460:D462)</f>
        <v>208.8</v>
      </c>
      <c r="E463" s="23">
        <f>SUM(E460:E462)</f>
        <v>217.23499999999999</v>
      </c>
      <c r="F463" s="23">
        <f>(B463+C463+D463)/2</f>
        <v>217.235</v>
      </c>
      <c r="G463" s="23">
        <f>SUM(G460:G462)</f>
        <v>0</v>
      </c>
      <c r="H463" s="23">
        <v>215</v>
      </c>
      <c r="I463" s="23">
        <v>208.6</v>
      </c>
      <c r="J463" s="23">
        <f>SUM(J460:J462)</f>
        <v>211.8</v>
      </c>
      <c r="K463" s="23">
        <f t="shared" si="55"/>
        <v>211.8</v>
      </c>
      <c r="P463"/>
    </row>
    <row r="464" spans="1:16" ht="15.75">
      <c r="A464" s="5" t="s">
        <v>8</v>
      </c>
      <c r="B464" s="23">
        <v>0</v>
      </c>
      <c r="C464" s="23">
        <v>6.2</v>
      </c>
      <c r="D464" s="23">
        <v>6.468</v>
      </c>
      <c r="E464" s="23">
        <f>SUM(C464+D464)/2</f>
        <v>6.334</v>
      </c>
      <c r="F464" s="23">
        <f>(B464+C464+D464)/2</f>
        <v>6.334</v>
      </c>
      <c r="G464" s="23">
        <v>0</v>
      </c>
      <c r="H464" s="23">
        <v>6.252</v>
      </c>
      <c r="I464" s="23">
        <v>6.399</v>
      </c>
      <c r="J464" s="23">
        <f>SUM(H464+I464)/2</f>
        <v>6.3255</v>
      </c>
      <c r="K464" s="23">
        <f t="shared" si="55"/>
        <v>6.3255</v>
      </c>
      <c r="P464"/>
    </row>
    <row r="465" spans="1:16" ht="15.75">
      <c r="A465" s="5" t="s">
        <v>9</v>
      </c>
      <c r="B465" s="23">
        <f>IF(B464&gt;0,SUM(B463/B464),0)</f>
        <v>0</v>
      </c>
      <c r="C465" s="23">
        <f>IF(C464&gt;0,SUM(C463/C464),0)</f>
        <v>36.398387096774194</v>
      </c>
      <c r="D465" s="23">
        <f>IF(D464&gt;0,SUM(D463/D464),0)</f>
        <v>32.28200371057514</v>
      </c>
      <c r="E465" s="23">
        <f>SUM(E463/E464)</f>
        <v>34.29665298389643</v>
      </c>
      <c r="F465" s="23">
        <f>SUM(F463/F464)</f>
        <v>34.296652983896436</v>
      </c>
      <c r="G465" s="23">
        <f>IF(G464&gt;0,SUM(G463/G464),0)</f>
        <v>0</v>
      </c>
      <c r="H465" s="23">
        <f>IF(H464&gt;0,SUM(H463/H464),0)</f>
        <v>34.388995521433145</v>
      </c>
      <c r="I465" s="23">
        <f>IF(I464&gt;0,SUM(I463/I464),0)</f>
        <v>32.598843569307704</v>
      </c>
      <c r="J465" s="23">
        <f>SUM(J463/J464)</f>
        <v>33.48351908940005</v>
      </c>
      <c r="K465" s="23">
        <f>SUM(K463/K464)</f>
        <v>33.48351908940005</v>
      </c>
      <c r="P465"/>
    </row>
    <row r="466" spans="1:16" ht="15.75">
      <c r="A466" s="5"/>
      <c r="B466" s="30"/>
      <c r="C466" s="30"/>
      <c r="D466" s="26"/>
      <c r="E466" s="26"/>
      <c r="F466" s="26"/>
      <c r="G466" s="26"/>
      <c r="H466" s="26"/>
      <c r="I466" s="26"/>
      <c r="J466" s="26"/>
      <c r="K466" s="26"/>
      <c r="P466"/>
    </row>
    <row r="467" spans="1:16" ht="15.75">
      <c r="A467" s="8" t="s">
        <v>62</v>
      </c>
      <c r="B467" s="25" t="s">
        <v>2</v>
      </c>
      <c r="C467" s="25" t="s">
        <v>3</v>
      </c>
      <c r="D467" s="25" t="s">
        <v>103</v>
      </c>
      <c r="E467" s="25" t="s">
        <v>104</v>
      </c>
      <c r="F467" s="25" t="s">
        <v>105</v>
      </c>
      <c r="G467" s="25" t="s">
        <v>113</v>
      </c>
      <c r="H467" s="25" t="s">
        <v>108</v>
      </c>
      <c r="I467" s="25" t="s">
        <v>109</v>
      </c>
      <c r="J467" s="25" t="s">
        <v>110</v>
      </c>
      <c r="K467" s="25" t="s">
        <v>111</v>
      </c>
      <c r="P467"/>
    </row>
    <row r="468" spans="1:16" ht="15.75">
      <c r="A468" s="29" t="s">
        <v>114</v>
      </c>
      <c r="B468" s="23" t="s">
        <v>112</v>
      </c>
      <c r="C468" s="23" t="s">
        <v>112</v>
      </c>
      <c r="D468" s="23" t="s">
        <v>112</v>
      </c>
      <c r="E468" s="23" t="s">
        <v>112</v>
      </c>
      <c r="F468" s="23" t="s">
        <v>112</v>
      </c>
      <c r="G468" s="23">
        <v>0</v>
      </c>
      <c r="H468" s="23">
        <v>0</v>
      </c>
      <c r="I468" s="23">
        <v>0</v>
      </c>
      <c r="J468" s="23">
        <f>SUM(H468+I468)/2</f>
        <v>0</v>
      </c>
      <c r="K468" s="23">
        <f aca="true" t="shared" si="56" ref="K468:K473">(G468+H468+I468)/2</f>
        <v>0</v>
      </c>
      <c r="P468"/>
    </row>
    <row r="469" spans="1:16" ht="15.75">
      <c r="A469" s="5" t="s">
        <v>4</v>
      </c>
      <c r="B469" s="23">
        <v>0</v>
      </c>
      <c r="C469" s="23">
        <v>137.25</v>
      </c>
      <c r="D469" s="23">
        <v>135.45</v>
      </c>
      <c r="E469" s="23">
        <f>SUM(C469+D469)/2</f>
        <v>136.35</v>
      </c>
      <c r="F469" s="23">
        <f>(B469+C469+D469)/2</f>
        <v>136.35</v>
      </c>
      <c r="G469" s="23">
        <v>0</v>
      </c>
      <c r="H469" s="23">
        <v>151.85</v>
      </c>
      <c r="I469" s="23">
        <v>112.05</v>
      </c>
      <c r="J469" s="23">
        <f>SUM(H469+I469)/2</f>
        <v>131.95</v>
      </c>
      <c r="K469" s="23">
        <f t="shared" si="56"/>
        <v>131.95</v>
      </c>
      <c r="P469"/>
    </row>
    <row r="470" spans="1:16" ht="15.75">
      <c r="A470" s="5" t="s">
        <v>5</v>
      </c>
      <c r="B470" s="23">
        <v>0</v>
      </c>
      <c r="C470" s="23">
        <v>484.57</v>
      </c>
      <c r="D470" s="23">
        <v>459.6</v>
      </c>
      <c r="E470" s="23">
        <f>SUM(C470+D470)/2</f>
        <v>472.08500000000004</v>
      </c>
      <c r="F470" s="23">
        <f>(B470+C470+D470)/2</f>
        <v>472.08500000000004</v>
      </c>
      <c r="G470" s="23">
        <v>0</v>
      </c>
      <c r="H470" s="23">
        <v>475.73</v>
      </c>
      <c r="I470" s="23">
        <v>468.48</v>
      </c>
      <c r="J470" s="23">
        <f>SUM(H470+I470)/2</f>
        <v>472.105</v>
      </c>
      <c r="K470" s="23">
        <f t="shared" si="56"/>
        <v>472.105</v>
      </c>
      <c r="P470"/>
    </row>
    <row r="471" spans="1:16" ht="15.75">
      <c r="A471" s="5" t="s">
        <v>6</v>
      </c>
      <c r="B471" s="23">
        <v>0</v>
      </c>
      <c r="C471" s="23">
        <v>32.33</v>
      </c>
      <c r="D471" s="23">
        <v>34.32</v>
      </c>
      <c r="E471" s="23">
        <f>SUM(C471+D471)/2</f>
        <v>33.325</v>
      </c>
      <c r="F471" s="23">
        <f>(B471+C471+D471)/2</f>
        <v>33.325</v>
      </c>
      <c r="G471" s="23">
        <v>0</v>
      </c>
      <c r="H471" s="23">
        <v>25.72</v>
      </c>
      <c r="I471" s="23">
        <v>34.08</v>
      </c>
      <c r="J471" s="23">
        <f>SUM(H471+I471)/2</f>
        <v>29.9</v>
      </c>
      <c r="K471" s="23">
        <f t="shared" si="56"/>
        <v>29.9</v>
      </c>
      <c r="P471"/>
    </row>
    <row r="472" spans="1:16" ht="15.75">
      <c r="A472" s="5" t="s">
        <v>7</v>
      </c>
      <c r="B472" s="23">
        <f>SUM(B469:B471)</f>
        <v>0</v>
      </c>
      <c r="C472" s="23">
        <f>SUM(C469:C471)</f>
        <v>654.15</v>
      </c>
      <c r="D472" s="23">
        <f>SUM(D469:D471)</f>
        <v>629.37</v>
      </c>
      <c r="E472" s="23">
        <f>SUM(E469:E471)</f>
        <v>641.7600000000001</v>
      </c>
      <c r="F472" s="23">
        <f>(B472+C472+D472)/2</f>
        <v>641.76</v>
      </c>
      <c r="G472" s="23">
        <f>SUM(G469:G471)</f>
        <v>0</v>
      </c>
      <c r="H472" s="23">
        <v>653.3</v>
      </c>
      <c r="I472" s="23">
        <v>614.62</v>
      </c>
      <c r="J472" s="23">
        <f>SUM(J469:J471)</f>
        <v>633.955</v>
      </c>
      <c r="K472" s="23">
        <f t="shared" si="56"/>
        <v>633.96</v>
      </c>
      <c r="P472"/>
    </row>
    <row r="473" spans="1:16" ht="15.75">
      <c r="A473" s="5" t="s">
        <v>8</v>
      </c>
      <c r="B473" s="23">
        <v>0</v>
      </c>
      <c r="C473" s="23">
        <v>16.844</v>
      </c>
      <c r="D473" s="23">
        <v>16.143</v>
      </c>
      <c r="E473" s="23">
        <f>SUM(C473+D473)/2</f>
        <v>16.4935</v>
      </c>
      <c r="F473" s="23">
        <f>(B473+C473+D473)/2</f>
        <v>16.4935</v>
      </c>
      <c r="G473" s="23">
        <v>0</v>
      </c>
      <c r="H473" s="23">
        <v>16.405</v>
      </c>
      <c r="I473" s="23">
        <v>16.815</v>
      </c>
      <c r="J473" s="23">
        <f>SUM(H473+I473)/2</f>
        <v>16.61</v>
      </c>
      <c r="K473" s="23">
        <f t="shared" si="56"/>
        <v>16.61</v>
      </c>
      <c r="P473"/>
    </row>
    <row r="474" spans="1:16" ht="15.75">
      <c r="A474" s="5" t="s">
        <v>9</v>
      </c>
      <c r="B474" s="23">
        <f>IF(B473&gt;0,SUM(B472/B473),0)</f>
        <v>0</v>
      </c>
      <c r="C474" s="23">
        <f>IF(C473&gt;0,SUM(C472/C473),0)</f>
        <v>38.8357872239373</v>
      </c>
      <c r="D474" s="23">
        <f>IF(D473&gt;0,SUM(D472/D473),0)</f>
        <v>38.98717710462739</v>
      </c>
      <c r="E474" s="23">
        <f>SUM(E472/E473)</f>
        <v>38.90987358656441</v>
      </c>
      <c r="F474" s="23">
        <f>SUM(F472/F473)</f>
        <v>38.9098735865644</v>
      </c>
      <c r="G474" s="23">
        <f>IF(G473&gt;0,SUM(G472/G473),0)</f>
        <v>0</v>
      </c>
      <c r="H474" s="23">
        <f>IF(H473&gt;0,SUM(H472/H473),0)</f>
        <v>39.823224626638215</v>
      </c>
      <c r="I474" s="23">
        <f>IF(I473&gt;0,SUM(I472/I473),0)</f>
        <v>36.55188819506393</v>
      </c>
      <c r="J474" s="23">
        <f>SUM(J472/J473)</f>
        <v>38.16706803130644</v>
      </c>
      <c r="K474" s="23">
        <f>SUM(K472/K473)</f>
        <v>38.16736905478628</v>
      </c>
      <c r="P474"/>
    </row>
    <row r="475" spans="1:16" ht="15.75">
      <c r="A475" s="5"/>
      <c r="B475" s="30"/>
      <c r="C475" s="30"/>
      <c r="D475" s="26"/>
      <c r="E475" s="26"/>
      <c r="F475" s="26"/>
      <c r="G475" s="26"/>
      <c r="H475" s="26"/>
      <c r="I475" s="26"/>
      <c r="J475" s="26"/>
      <c r="K475" s="26"/>
      <c r="P475"/>
    </row>
    <row r="476" spans="1:16" ht="15.75">
      <c r="A476" s="8" t="s">
        <v>63</v>
      </c>
      <c r="B476" s="25" t="s">
        <v>2</v>
      </c>
      <c r="C476" s="25" t="s">
        <v>3</v>
      </c>
      <c r="D476" s="25" t="s">
        <v>103</v>
      </c>
      <c r="E476" s="25" t="s">
        <v>104</v>
      </c>
      <c r="F476" s="25" t="s">
        <v>105</v>
      </c>
      <c r="G476" s="25" t="s">
        <v>113</v>
      </c>
      <c r="H476" s="25" t="s">
        <v>108</v>
      </c>
      <c r="I476" s="25" t="s">
        <v>109</v>
      </c>
      <c r="J476" s="25" t="s">
        <v>110</v>
      </c>
      <c r="K476" s="25" t="s">
        <v>111</v>
      </c>
      <c r="P476"/>
    </row>
    <row r="477" spans="1:16" ht="15.75">
      <c r="A477" s="29" t="s">
        <v>114</v>
      </c>
      <c r="B477" s="23" t="s">
        <v>112</v>
      </c>
      <c r="C477" s="23" t="s">
        <v>112</v>
      </c>
      <c r="D477" s="23" t="s">
        <v>112</v>
      </c>
      <c r="E477" s="23" t="s">
        <v>112</v>
      </c>
      <c r="F477" s="23" t="s">
        <v>112</v>
      </c>
      <c r="G477" s="23">
        <v>0</v>
      </c>
      <c r="H477" s="23">
        <v>0</v>
      </c>
      <c r="I477" s="23">
        <v>0</v>
      </c>
      <c r="J477" s="23">
        <f>SUM(H477+I477)/2</f>
        <v>0</v>
      </c>
      <c r="K477" s="23">
        <f aca="true" t="shared" si="57" ref="K477:K482">(G477+H477+I477)/2</f>
        <v>0</v>
      </c>
      <c r="P477"/>
    </row>
    <row r="478" spans="1:16" ht="15.75">
      <c r="A478" s="5" t="s">
        <v>4</v>
      </c>
      <c r="B478" s="23">
        <v>0</v>
      </c>
      <c r="C478" s="23">
        <v>0</v>
      </c>
      <c r="D478" s="23">
        <v>0</v>
      </c>
      <c r="E478" s="23">
        <f>SUM(C478+D478)/2</f>
        <v>0</v>
      </c>
      <c r="F478" s="23">
        <f>(B478+C478+D478)/2</f>
        <v>0</v>
      </c>
      <c r="G478" s="23">
        <v>0</v>
      </c>
      <c r="H478" s="23">
        <v>0</v>
      </c>
      <c r="I478" s="23">
        <v>0</v>
      </c>
      <c r="J478" s="23">
        <f>SUM(H478+I478)/2</f>
        <v>0</v>
      </c>
      <c r="K478" s="23">
        <f t="shared" si="57"/>
        <v>0</v>
      </c>
      <c r="P478"/>
    </row>
    <row r="479" spans="1:16" ht="15.75">
      <c r="A479" s="5" t="s">
        <v>5</v>
      </c>
      <c r="B479" s="23">
        <v>0</v>
      </c>
      <c r="C479" s="23">
        <v>308.2</v>
      </c>
      <c r="D479" s="23">
        <v>244.8</v>
      </c>
      <c r="E479" s="23">
        <f>SUM(C479+D479)/2</f>
        <v>276.5</v>
      </c>
      <c r="F479" s="23">
        <f>(B479+C479+D479)/2</f>
        <v>276.5</v>
      </c>
      <c r="G479" s="23">
        <v>0</v>
      </c>
      <c r="H479" s="23">
        <v>323.6</v>
      </c>
      <c r="I479" s="23">
        <v>312</v>
      </c>
      <c r="J479" s="23">
        <f>SUM(H479+I479)/2</f>
        <v>317.8</v>
      </c>
      <c r="K479" s="23">
        <f t="shared" si="57"/>
        <v>317.8</v>
      </c>
      <c r="P479"/>
    </row>
    <row r="480" spans="1:16" ht="15.75">
      <c r="A480" s="5" t="s">
        <v>6</v>
      </c>
      <c r="B480" s="23">
        <v>0</v>
      </c>
      <c r="C480" s="23">
        <v>0</v>
      </c>
      <c r="D480" s="23">
        <v>0</v>
      </c>
      <c r="E480" s="23">
        <f>SUM(C480+D480)/2</f>
        <v>0</v>
      </c>
      <c r="F480" s="23">
        <f>(B480+C480+D480)/2</f>
        <v>0</v>
      </c>
      <c r="G480" s="23">
        <v>0</v>
      </c>
      <c r="H480" s="23">
        <v>0</v>
      </c>
      <c r="I480" s="23">
        <v>0</v>
      </c>
      <c r="J480" s="23">
        <f>SUM(H480+I480)/2</f>
        <v>0</v>
      </c>
      <c r="K480" s="23">
        <f t="shared" si="57"/>
        <v>0</v>
      </c>
      <c r="P480"/>
    </row>
    <row r="481" spans="1:16" ht="15.75">
      <c r="A481" s="5" t="s">
        <v>7</v>
      </c>
      <c r="B481" s="23">
        <f>SUM(B478:B480)</f>
        <v>0</v>
      </c>
      <c r="C481" s="23">
        <f>SUM(C478:C480)</f>
        <v>308.2</v>
      </c>
      <c r="D481" s="23">
        <f>SUM(D478:D480)</f>
        <v>244.8</v>
      </c>
      <c r="E481" s="23">
        <f>SUM(E478:E480)</f>
        <v>276.5</v>
      </c>
      <c r="F481" s="23">
        <f>(B481+C481+D481)/2</f>
        <v>276.5</v>
      </c>
      <c r="G481" s="23">
        <f>SUM(G478:G480)</f>
        <v>0</v>
      </c>
      <c r="H481" s="23">
        <v>323.6</v>
      </c>
      <c r="I481" s="23">
        <v>312</v>
      </c>
      <c r="J481" s="23">
        <f>SUM(J478:J480)</f>
        <v>317.8</v>
      </c>
      <c r="K481" s="23">
        <f t="shared" si="57"/>
        <v>317.8</v>
      </c>
      <c r="P481"/>
    </row>
    <row r="482" spans="1:16" ht="15.75">
      <c r="A482" s="5" t="s">
        <v>8</v>
      </c>
      <c r="B482" s="23">
        <v>0</v>
      </c>
      <c r="C482" s="23">
        <v>4.752</v>
      </c>
      <c r="D482" s="23">
        <v>4.61</v>
      </c>
      <c r="E482" s="23">
        <f>SUM(C482+D482)/2</f>
        <v>4.681</v>
      </c>
      <c r="F482" s="23">
        <f>(B482+C482+D482)/2</f>
        <v>4.681</v>
      </c>
      <c r="G482" s="23">
        <v>0</v>
      </c>
      <c r="H482" s="23">
        <v>5.682</v>
      </c>
      <c r="I482" s="23">
        <v>5.816</v>
      </c>
      <c r="J482" s="23">
        <f>SUM(H482+I482)/2</f>
        <v>5.7490000000000006</v>
      </c>
      <c r="K482" s="23">
        <f t="shared" si="57"/>
        <v>5.7490000000000006</v>
      </c>
      <c r="P482"/>
    </row>
    <row r="483" spans="1:16" ht="15.75">
      <c r="A483" s="5" t="s">
        <v>9</v>
      </c>
      <c r="B483" s="23">
        <f>IF(B482&gt;0,SUM(B481/B482),0)</f>
        <v>0</v>
      </c>
      <c r="C483" s="23">
        <f>IF(C482&gt;0,SUM(C481/C482),0)</f>
        <v>64.85690235690235</v>
      </c>
      <c r="D483" s="23">
        <f>IF(D482&gt;0,SUM(D481/D482),0)</f>
        <v>53.10195227765727</v>
      </c>
      <c r="E483" s="23">
        <f>SUM(E481/E482)</f>
        <v>59.068575090792564</v>
      </c>
      <c r="F483" s="23">
        <f>SUM(F481/F482)</f>
        <v>59.068575090792564</v>
      </c>
      <c r="G483" s="23">
        <f>IF(G482&gt;0,SUM(G481/G482),0)</f>
        <v>0</v>
      </c>
      <c r="H483" s="23">
        <f>IF(H482&gt;0,SUM(H481/H482),0)</f>
        <v>56.951777543118624</v>
      </c>
      <c r="I483" s="23">
        <f>IF(I482&gt;0,SUM(I481/I482),0)</f>
        <v>53.645116918844565</v>
      </c>
      <c r="J483" s="23">
        <f>SUM(J481/J482)</f>
        <v>55.27917898765002</v>
      </c>
      <c r="K483" s="23">
        <f>SUM(K481/K482)</f>
        <v>55.27917898765002</v>
      </c>
      <c r="P483"/>
    </row>
    <row r="484" spans="1:16" ht="15.75">
      <c r="A484" s="5"/>
      <c r="B484" s="30"/>
      <c r="C484" s="30"/>
      <c r="D484" s="26"/>
      <c r="E484" s="26"/>
      <c r="F484" s="26"/>
      <c r="G484" s="26"/>
      <c r="H484" s="26"/>
      <c r="I484" s="26"/>
      <c r="J484" s="26"/>
      <c r="K484" s="26"/>
      <c r="P484"/>
    </row>
    <row r="485" spans="1:16" ht="15.75">
      <c r="A485" s="8" t="s">
        <v>64</v>
      </c>
      <c r="B485" s="25" t="s">
        <v>2</v>
      </c>
      <c r="C485" s="25" t="s">
        <v>3</v>
      </c>
      <c r="D485" s="25" t="s">
        <v>103</v>
      </c>
      <c r="E485" s="25" t="s">
        <v>104</v>
      </c>
      <c r="F485" s="25" t="s">
        <v>105</v>
      </c>
      <c r="G485" s="25" t="s">
        <v>113</v>
      </c>
      <c r="H485" s="25" t="s">
        <v>108</v>
      </c>
      <c r="I485" s="25" t="s">
        <v>109</v>
      </c>
      <c r="J485" s="25" t="s">
        <v>110</v>
      </c>
      <c r="K485" s="25" t="s">
        <v>111</v>
      </c>
      <c r="P485"/>
    </row>
    <row r="486" spans="1:16" ht="15.75">
      <c r="A486" s="29" t="s">
        <v>114</v>
      </c>
      <c r="B486" s="23" t="s">
        <v>112</v>
      </c>
      <c r="C486" s="23" t="s">
        <v>112</v>
      </c>
      <c r="D486" s="23" t="s">
        <v>112</v>
      </c>
      <c r="E486" s="23" t="s">
        <v>112</v>
      </c>
      <c r="F486" s="23" t="s">
        <v>112</v>
      </c>
      <c r="G486" s="23">
        <v>0</v>
      </c>
      <c r="H486" s="23">
        <v>0</v>
      </c>
      <c r="I486" s="23">
        <v>0</v>
      </c>
      <c r="J486" s="23">
        <f>SUM(H486+I486)/2</f>
        <v>0</v>
      </c>
      <c r="K486" s="23">
        <f aca="true" t="shared" si="58" ref="K486:K491">(G486+H486+I486)/2</f>
        <v>0</v>
      </c>
      <c r="P486"/>
    </row>
    <row r="487" spans="1:16" ht="15.75">
      <c r="A487" s="5" t="s">
        <v>4</v>
      </c>
      <c r="B487" s="23">
        <v>0</v>
      </c>
      <c r="C487" s="23">
        <v>0</v>
      </c>
      <c r="D487" s="23">
        <v>0</v>
      </c>
      <c r="E487" s="23">
        <f>SUM(C487+D487)/2</f>
        <v>0</v>
      </c>
      <c r="F487" s="23">
        <f>(B487+C487+D487)/2</f>
        <v>0</v>
      </c>
      <c r="G487" s="23">
        <v>0</v>
      </c>
      <c r="H487" s="23">
        <v>0</v>
      </c>
      <c r="I487" s="23">
        <v>0</v>
      </c>
      <c r="J487" s="23">
        <f>SUM(H487+I487)/2</f>
        <v>0</v>
      </c>
      <c r="K487" s="23">
        <f t="shared" si="58"/>
        <v>0</v>
      </c>
      <c r="P487"/>
    </row>
    <row r="488" spans="1:16" ht="15.75">
      <c r="A488" s="5" t="s">
        <v>5</v>
      </c>
      <c r="B488" s="23">
        <v>0</v>
      </c>
      <c r="C488" s="23">
        <v>287.8</v>
      </c>
      <c r="D488" s="23">
        <v>234.8</v>
      </c>
      <c r="E488" s="23">
        <f>SUM(C488+D488)/2</f>
        <v>261.3</v>
      </c>
      <c r="F488" s="23">
        <f>(B488+C488+D488)/2</f>
        <v>261.3</v>
      </c>
      <c r="G488" s="23">
        <v>0</v>
      </c>
      <c r="H488" s="23">
        <v>291</v>
      </c>
      <c r="I488" s="23">
        <v>263.2</v>
      </c>
      <c r="J488" s="23">
        <f>SUM(H488+I488)/2</f>
        <v>277.1</v>
      </c>
      <c r="K488" s="23">
        <f t="shared" si="58"/>
        <v>277.1</v>
      </c>
      <c r="P488"/>
    </row>
    <row r="489" spans="1:16" ht="15.75">
      <c r="A489" s="5" t="s">
        <v>6</v>
      </c>
      <c r="B489" s="23">
        <v>0</v>
      </c>
      <c r="C489" s="23">
        <v>0</v>
      </c>
      <c r="D489" s="23">
        <v>0</v>
      </c>
      <c r="E489" s="23">
        <f>SUM(C489+D489)/2</f>
        <v>0</v>
      </c>
      <c r="F489" s="23">
        <f>(B489+C489+D489)/2</f>
        <v>0</v>
      </c>
      <c r="G489" s="23">
        <v>0</v>
      </c>
      <c r="H489" s="23">
        <v>0</v>
      </c>
      <c r="I489" s="23">
        <v>0</v>
      </c>
      <c r="J489" s="23">
        <f>SUM(H489+I489)/2</f>
        <v>0</v>
      </c>
      <c r="K489" s="23">
        <f t="shared" si="58"/>
        <v>0</v>
      </c>
      <c r="P489"/>
    </row>
    <row r="490" spans="1:16" ht="15.75">
      <c r="A490" s="5" t="s">
        <v>7</v>
      </c>
      <c r="B490" s="23">
        <f>SUM(B487:B489)</f>
        <v>0</v>
      </c>
      <c r="C490" s="23">
        <f>SUM(C487:C489)</f>
        <v>287.8</v>
      </c>
      <c r="D490" s="23">
        <f>SUM(D487:D489)</f>
        <v>234.8</v>
      </c>
      <c r="E490" s="23">
        <f>SUM(E487:E489)</f>
        <v>261.3</v>
      </c>
      <c r="F490" s="23">
        <f>(B490+C490+D490)/2</f>
        <v>261.3</v>
      </c>
      <c r="G490" s="23">
        <f>SUM(G487:G489)</f>
        <v>0</v>
      </c>
      <c r="H490" s="23">
        <v>291</v>
      </c>
      <c r="I490" s="23">
        <v>263.2</v>
      </c>
      <c r="J490" s="23">
        <f>SUM(J487:J489)</f>
        <v>277.1</v>
      </c>
      <c r="K490" s="23">
        <f t="shared" si="58"/>
        <v>277.1</v>
      </c>
      <c r="P490"/>
    </row>
    <row r="491" spans="1:16" ht="15.75">
      <c r="A491" s="5" t="s">
        <v>8</v>
      </c>
      <c r="B491" s="23">
        <v>0</v>
      </c>
      <c r="C491" s="23">
        <v>5.315</v>
      </c>
      <c r="D491" s="23">
        <v>4.695</v>
      </c>
      <c r="E491" s="23">
        <f>SUM(C491+D491)/2</f>
        <v>5.005000000000001</v>
      </c>
      <c r="F491" s="23">
        <f>(B491+C491+D491)/2</f>
        <v>5.005000000000001</v>
      </c>
      <c r="G491" s="23">
        <v>0</v>
      </c>
      <c r="H491" s="23">
        <v>5.896</v>
      </c>
      <c r="I491" s="23">
        <v>5.223</v>
      </c>
      <c r="J491" s="23">
        <f>SUM(H491+I491)/2</f>
        <v>5.5595</v>
      </c>
      <c r="K491" s="23">
        <f t="shared" si="58"/>
        <v>5.5595</v>
      </c>
      <c r="P491"/>
    </row>
    <row r="492" spans="1:16" ht="15.75">
      <c r="A492" s="5" t="s">
        <v>9</v>
      </c>
      <c r="B492" s="23">
        <f>IF(B491&gt;0,SUM(B490/B491),0)</f>
        <v>0</v>
      </c>
      <c r="C492" s="23">
        <f>IF(C491&gt;0,SUM(C490/C491),0)</f>
        <v>54.148635936030104</v>
      </c>
      <c r="D492" s="23">
        <f>IF(D491&gt;0,SUM(D490/D491),0)</f>
        <v>50.01064962726304</v>
      </c>
      <c r="E492" s="23">
        <f>SUM(E490/E491)</f>
        <v>52.2077922077922</v>
      </c>
      <c r="F492" s="23">
        <f>SUM(F490/F491)</f>
        <v>52.2077922077922</v>
      </c>
      <c r="G492" s="23">
        <f>IF(G491&gt;0,SUM(G490/G491),0)</f>
        <v>0</v>
      </c>
      <c r="H492" s="23">
        <f>IF(H491&gt;0,SUM(H490/H491),0)</f>
        <v>49.355495251017636</v>
      </c>
      <c r="I492" s="23">
        <f>IF(I491&gt;0,SUM(I490/I491),0)</f>
        <v>50.39249473482673</v>
      </c>
      <c r="J492" s="23">
        <f>SUM(J490/J491)</f>
        <v>49.842611745660584</v>
      </c>
      <c r="K492" s="23">
        <f>SUM(K490/K491)</f>
        <v>49.842611745660584</v>
      </c>
      <c r="P492"/>
    </row>
    <row r="493" spans="1:16" ht="15.75">
      <c r="A493" s="5"/>
      <c r="B493" s="30"/>
      <c r="C493" s="30"/>
      <c r="D493" s="26"/>
      <c r="E493" s="26"/>
      <c r="F493" s="26"/>
      <c r="G493" s="26"/>
      <c r="H493" s="26"/>
      <c r="I493" s="26"/>
      <c r="J493" s="26"/>
      <c r="K493" s="26"/>
      <c r="P493"/>
    </row>
    <row r="494" spans="1:16" ht="15.75">
      <c r="A494" s="8" t="s">
        <v>65</v>
      </c>
      <c r="B494" s="25" t="s">
        <v>2</v>
      </c>
      <c r="C494" s="25" t="s">
        <v>3</v>
      </c>
      <c r="D494" s="25" t="s">
        <v>103</v>
      </c>
      <c r="E494" s="25" t="s">
        <v>104</v>
      </c>
      <c r="F494" s="25" t="s">
        <v>105</v>
      </c>
      <c r="G494" s="25" t="s">
        <v>113</v>
      </c>
      <c r="H494" s="25" t="s">
        <v>108</v>
      </c>
      <c r="I494" s="25" t="s">
        <v>109</v>
      </c>
      <c r="J494" s="25" t="s">
        <v>110</v>
      </c>
      <c r="K494" s="25" t="s">
        <v>111</v>
      </c>
      <c r="P494"/>
    </row>
    <row r="495" spans="1:16" ht="15.75">
      <c r="A495" s="29" t="s">
        <v>114</v>
      </c>
      <c r="B495" s="23" t="s">
        <v>112</v>
      </c>
      <c r="C495" s="23" t="s">
        <v>112</v>
      </c>
      <c r="D495" s="23" t="s">
        <v>112</v>
      </c>
      <c r="E495" s="23" t="s">
        <v>112</v>
      </c>
      <c r="F495" s="23" t="s">
        <v>112</v>
      </c>
      <c r="G495" s="23">
        <v>0</v>
      </c>
      <c r="H495" s="23">
        <v>0</v>
      </c>
      <c r="I495" s="23">
        <v>0</v>
      </c>
      <c r="J495" s="23">
        <f>SUM(H495+I495)/2</f>
        <v>0</v>
      </c>
      <c r="K495" s="23">
        <f aca="true" t="shared" si="59" ref="K495:K500">(G495+H495+I495)/2</f>
        <v>0</v>
      </c>
      <c r="P495"/>
    </row>
    <row r="496" spans="1:16" ht="15.75">
      <c r="A496" s="5" t="s">
        <v>4</v>
      </c>
      <c r="B496" s="23">
        <v>0</v>
      </c>
      <c r="C496" s="23">
        <v>75.33</v>
      </c>
      <c r="D496" s="23">
        <v>42.4</v>
      </c>
      <c r="E496" s="23">
        <f>SUM(C496+D496)/2</f>
        <v>58.864999999999995</v>
      </c>
      <c r="F496" s="23">
        <f>(B496+C496+D496)/2</f>
        <v>58.864999999999995</v>
      </c>
      <c r="G496" s="23">
        <v>0</v>
      </c>
      <c r="H496" s="23">
        <v>61.6</v>
      </c>
      <c r="I496" s="23">
        <v>39.93</v>
      </c>
      <c r="J496" s="23">
        <f>SUM(H496+I496)/2</f>
        <v>50.765</v>
      </c>
      <c r="K496" s="23">
        <f t="shared" si="59"/>
        <v>50.765</v>
      </c>
      <c r="P496"/>
    </row>
    <row r="497" spans="1:16" ht="15.75">
      <c r="A497" s="5" t="s">
        <v>5</v>
      </c>
      <c r="B497" s="23">
        <v>0</v>
      </c>
      <c r="C497" s="23">
        <v>411.8</v>
      </c>
      <c r="D497" s="23">
        <v>432.3</v>
      </c>
      <c r="E497" s="23">
        <f>SUM(C497+D497)/2</f>
        <v>422.05</v>
      </c>
      <c r="F497" s="23">
        <f>(B497+C497+D497)/2</f>
        <v>422.05</v>
      </c>
      <c r="G497" s="23">
        <v>0</v>
      </c>
      <c r="H497" s="23">
        <v>467.68</v>
      </c>
      <c r="I497" s="23">
        <v>457.57</v>
      </c>
      <c r="J497" s="23">
        <f>SUM(H497+I497)/2</f>
        <v>462.625</v>
      </c>
      <c r="K497" s="23">
        <f t="shared" si="59"/>
        <v>462.625</v>
      </c>
      <c r="P497"/>
    </row>
    <row r="498" spans="1:16" ht="15.75">
      <c r="A498" s="5" t="s">
        <v>6</v>
      </c>
      <c r="B498" s="23">
        <v>0</v>
      </c>
      <c r="C498" s="23">
        <v>17.78</v>
      </c>
      <c r="D498" s="23">
        <v>19.52</v>
      </c>
      <c r="E498" s="23">
        <f>SUM(C498+D498)/2</f>
        <v>18.65</v>
      </c>
      <c r="F498" s="23">
        <f>(B498+C498+D498)/2</f>
        <v>18.65</v>
      </c>
      <c r="G498" s="23">
        <v>0</v>
      </c>
      <c r="H498" s="23">
        <v>20.7</v>
      </c>
      <c r="I498" s="23">
        <v>16.9</v>
      </c>
      <c r="J498" s="23">
        <f>SUM(H498+I498)/2</f>
        <v>18.799999999999997</v>
      </c>
      <c r="K498" s="23">
        <f t="shared" si="59"/>
        <v>18.799999999999997</v>
      </c>
      <c r="P498"/>
    </row>
    <row r="499" spans="1:16" ht="15.75">
      <c r="A499" s="5" t="s">
        <v>7</v>
      </c>
      <c r="B499" s="23">
        <f>SUM(B496:B498)</f>
        <v>0</v>
      </c>
      <c r="C499" s="23">
        <f>SUM(C496:C498)</f>
        <v>504.90999999999997</v>
      </c>
      <c r="D499" s="23">
        <f>SUM(D496:D498)</f>
        <v>494.21999999999997</v>
      </c>
      <c r="E499" s="23">
        <f>SUM(E496:E498)</f>
        <v>499.565</v>
      </c>
      <c r="F499" s="23">
        <f>(B499+C499+D499)/2</f>
        <v>499.56499999999994</v>
      </c>
      <c r="G499" s="23">
        <f>SUM(G496:G498)</f>
        <v>0</v>
      </c>
      <c r="H499" s="23">
        <v>549.98</v>
      </c>
      <c r="I499" s="23">
        <v>514.4</v>
      </c>
      <c r="J499" s="23">
        <f>SUM(J496:J498)</f>
        <v>532.1899999999999</v>
      </c>
      <c r="K499" s="23">
        <f t="shared" si="59"/>
        <v>532.19</v>
      </c>
      <c r="P499"/>
    </row>
    <row r="500" spans="1:16" ht="15.75">
      <c r="A500" s="5" t="s">
        <v>8</v>
      </c>
      <c r="B500" s="23">
        <v>0</v>
      </c>
      <c r="C500" s="23">
        <v>16.871</v>
      </c>
      <c r="D500" s="23">
        <v>17.824</v>
      </c>
      <c r="E500" s="23">
        <f>SUM(C500+D500)/2</f>
        <v>17.3475</v>
      </c>
      <c r="F500" s="23">
        <f>(B500+C500+D500)/2</f>
        <v>17.3475</v>
      </c>
      <c r="G500" s="23">
        <v>0</v>
      </c>
      <c r="H500" s="23">
        <v>19.037</v>
      </c>
      <c r="I500" s="23">
        <v>19.959</v>
      </c>
      <c r="J500" s="23">
        <f>SUM(H500+I500)/2</f>
        <v>19.497999999999998</v>
      </c>
      <c r="K500" s="23">
        <f t="shared" si="59"/>
        <v>19.497999999999998</v>
      </c>
      <c r="P500"/>
    </row>
    <row r="501" spans="1:16" ht="15.75">
      <c r="A501" s="5" t="s">
        <v>9</v>
      </c>
      <c r="B501" s="23">
        <f>IF(B500&gt;0,SUM(B499/B500),0)</f>
        <v>0</v>
      </c>
      <c r="C501" s="23">
        <f>IF(C500&gt;0,SUM(C499/C500),0)</f>
        <v>29.9276865627408</v>
      </c>
      <c r="D501" s="23">
        <f>IF(D500&gt;0,SUM(D499/D500),0)</f>
        <v>27.727782764811487</v>
      </c>
      <c r="E501" s="23">
        <f>SUM(E499/E500)</f>
        <v>28.797521256665224</v>
      </c>
      <c r="F501" s="23">
        <f>SUM(F499/F500)</f>
        <v>28.79752125666522</v>
      </c>
      <c r="G501" s="23">
        <f>IF(G500&gt;0,SUM(G499/G500),0)</f>
        <v>0</v>
      </c>
      <c r="H501" s="23">
        <f>IF(H500&gt;0,SUM(H499/H500),0)</f>
        <v>28.890056206335036</v>
      </c>
      <c r="I501" s="23">
        <f>IF(I500&gt;0,SUM(I499/I500),0)</f>
        <v>25.77283431033619</v>
      </c>
      <c r="J501" s="23">
        <f>SUM(J499/J500)</f>
        <v>27.294594317365885</v>
      </c>
      <c r="K501" s="23">
        <f>SUM(K499/K500)</f>
        <v>27.29459431736589</v>
      </c>
      <c r="P501"/>
    </row>
    <row r="502" spans="1:16" ht="15.75">
      <c r="A502" s="5"/>
      <c r="B502" s="30"/>
      <c r="C502" s="30"/>
      <c r="D502" s="26"/>
      <c r="E502" s="26"/>
      <c r="F502" s="26"/>
      <c r="G502" s="26"/>
      <c r="H502" s="26"/>
      <c r="I502" s="26"/>
      <c r="J502" s="26"/>
      <c r="K502" s="26"/>
      <c r="P502"/>
    </row>
    <row r="503" spans="1:16" ht="27.75" customHeight="1">
      <c r="A503" s="9" t="s">
        <v>66</v>
      </c>
      <c r="B503" s="27" t="s">
        <v>2</v>
      </c>
      <c r="C503" s="27" t="s">
        <v>3</v>
      </c>
      <c r="D503" s="27" t="s">
        <v>103</v>
      </c>
      <c r="E503" s="27" t="s">
        <v>104</v>
      </c>
      <c r="F503" s="27" t="s">
        <v>105</v>
      </c>
      <c r="G503" s="27" t="s">
        <v>107</v>
      </c>
      <c r="H503" s="27" t="s">
        <v>108</v>
      </c>
      <c r="I503" s="27" t="s">
        <v>109</v>
      </c>
      <c r="J503" s="27" t="s">
        <v>110</v>
      </c>
      <c r="K503" s="27" t="s">
        <v>111</v>
      </c>
      <c r="P503"/>
    </row>
    <row r="504" spans="1:16" ht="15.75">
      <c r="A504" s="29" t="s">
        <v>114</v>
      </c>
      <c r="B504" s="23" t="s">
        <v>112</v>
      </c>
      <c r="C504" s="23" t="s">
        <v>112</v>
      </c>
      <c r="D504" s="23" t="s">
        <v>112</v>
      </c>
      <c r="E504" s="23" t="s">
        <v>112</v>
      </c>
      <c r="F504" s="23" t="s">
        <v>112</v>
      </c>
      <c r="G504" s="23">
        <v>0</v>
      </c>
      <c r="H504" s="23">
        <f aca="true" t="shared" si="60" ref="G504:J507">SUM(H360+H369+H378+H387+H396+H405+H414+H423+H432+H441+H450+H459+H468+H477+H486+H495)</f>
        <v>113.65</v>
      </c>
      <c r="I504" s="23">
        <f t="shared" si="60"/>
        <v>49.8</v>
      </c>
      <c r="J504" s="23">
        <f>SUM(H504+I504)/2</f>
        <v>81.725</v>
      </c>
      <c r="K504" s="23">
        <f aca="true" t="shared" si="61" ref="K504:K509">(G504+H504+I504)/2</f>
        <v>81.725</v>
      </c>
      <c r="P504"/>
    </row>
    <row r="505" spans="1:16" ht="15.75">
      <c r="A505" s="5" t="s">
        <v>4</v>
      </c>
      <c r="B505" s="23">
        <f aca="true" t="shared" si="62" ref="B505:D507">SUM(B361+B370+B379+B388+B397+B406+B415+B424+B433+B442+B451+B460+B469+B478+B487+B496)</f>
        <v>0</v>
      </c>
      <c r="C505" s="23">
        <f t="shared" si="62"/>
        <v>1817.9299999999998</v>
      </c>
      <c r="D505" s="23">
        <f t="shared" si="62"/>
        <v>1431.6400000000003</v>
      </c>
      <c r="E505" s="23">
        <f>SUM(C505+D505)/2</f>
        <v>1624.785</v>
      </c>
      <c r="F505" s="23">
        <f>(B505+C505+D505)/2</f>
        <v>1624.785</v>
      </c>
      <c r="G505" s="23">
        <f t="shared" si="60"/>
        <v>0</v>
      </c>
      <c r="H505" s="23">
        <f t="shared" si="60"/>
        <v>1662.3</v>
      </c>
      <c r="I505" s="23">
        <f t="shared" si="60"/>
        <v>1382.9</v>
      </c>
      <c r="J505" s="23">
        <f>SUM(H505+I505)/2</f>
        <v>1522.6</v>
      </c>
      <c r="K505" s="23">
        <f t="shared" si="61"/>
        <v>1522.6</v>
      </c>
      <c r="P505"/>
    </row>
    <row r="506" spans="1:16" ht="15.75">
      <c r="A506" s="5" t="s">
        <v>5</v>
      </c>
      <c r="B506" s="23">
        <f t="shared" si="62"/>
        <v>0</v>
      </c>
      <c r="C506" s="23">
        <f t="shared" si="62"/>
        <v>1971.79</v>
      </c>
      <c r="D506" s="23">
        <f t="shared" si="62"/>
        <v>1846.72</v>
      </c>
      <c r="E506" s="23">
        <f>SUM(C506+D506)/2</f>
        <v>1909.255</v>
      </c>
      <c r="F506" s="23">
        <f>(B506+C506+D506)/2</f>
        <v>1909.255</v>
      </c>
      <c r="G506" s="23">
        <f t="shared" si="60"/>
        <v>0</v>
      </c>
      <c r="H506" s="23">
        <f t="shared" si="60"/>
        <v>2047.5800000000002</v>
      </c>
      <c r="I506" s="23">
        <f t="shared" si="60"/>
        <v>1981.22</v>
      </c>
      <c r="J506" s="23">
        <f>SUM(H506+I506)/2</f>
        <v>2014.4</v>
      </c>
      <c r="K506" s="23">
        <f t="shared" si="61"/>
        <v>2014.4</v>
      </c>
      <c r="P506"/>
    </row>
    <row r="507" spans="1:16" ht="15.75">
      <c r="A507" s="5" t="s">
        <v>6</v>
      </c>
      <c r="B507" s="23">
        <f t="shared" si="62"/>
        <v>0</v>
      </c>
      <c r="C507" s="23">
        <f t="shared" si="62"/>
        <v>75.59</v>
      </c>
      <c r="D507" s="23">
        <f t="shared" si="62"/>
        <v>76.17</v>
      </c>
      <c r="E507" s="23">
        <f>SUM(C507+D507)/2</f>
        <v>75.88</v>
      </c>
      <c r="F507" s="23">
        <f>(B507+C507+D507)/2</f>
        <v>75.88</v>
      </c>
      <c r="G507" s="23">
        <f t="shared" si="60"/>
        <v>0</v>
      </c>
      <c r="H507" s="23">
        <f t="shared" si="60"/>
        <v>66.03</v>
      </c>
      <c r="I507" s="23">
        <f t="shared" si="60"/>
        <v>72.24</v>
      </c>
      <c r="J507" s="23">
        <f>SUM(H507+I507)/2</f>
        <v>69.13499999999999</v>
      </c>
      <c r="K507" s="23">
        <f t="shared" si="61"/>
        <v>69.13499999999999</v>
      </c>
      <c r="P507"/>
    </row>
    <row r="508" spans="1:16" ht="15.75">
      <c r="A508" s="5" t="s">
        <v>7</v>
      </c>
      <c r="B508" s="23">
        <f>SUM(B505:B507)</f>
        <v>0</v>
      </c>
      <c r="C508" s="23">
        <f>SUM(C505:C507)</f>
        <v>3865.31</v>
      </c>
      <c r="D508" s="23">
        <f>SUM(D505:D507)</f>
        <v>3354.5300000000007</v>
      </c>
      <c r="E508" s="23">
        <f>SUM(E505:E507)</f>
        <v>3609.92</v>
      </c>
      <c r="F508" s="23">
        <f>(B508+C508+D508)/2</f>
        <v>3609.92</v>
      </c>
      <c r="G508" s="23">
        <f>SUM(G504:G507)</f>
        <v>0</v>
      </c>
      <c r="H508" s="23">
        <f>SUM(H504:H507)</f>
        <v>3889.5600000000004</v>
      </c>
      <c r="I508" s="23">
        <f>SUM(I504:I507)</f>
        <v>3486.16</v>
      </c>
      <c r="J508" s="23">
        <f>SUM(J504:J507)</f>
        <v>3687.8599999999997</v>
      </c>
      <c r="K508" s="23">
        <f t="shared" si="61"/>
        <v>3687.86</v>
      </c>
      <c r="P508"/>
    </row>
    <row r="509" spans="1:16" ht="15.75">
      <c r="A509" s="5" t="s">
        <v>8</v>
      </c>
      <c r="B509" s="23">
        <f>SUM(B365+B374+B383+B392+B401+B410+B419+B428+B437+B446+B455+B464+B473+B482+B491+B500)</f>
        <v>0</v>
      </c>
      <c r="C509" s="23">
        <f>SUM(C365+C374+C383+C392+C401+C410+C419+C428+C437+C446+C455+C464+C473+C482+C491+C500)</f>
        <v>116.53400000000002</v>
      </c>
      <c r="D509" s="23">
        <f>SUM(D365+D374+D383+D392+D401+D410+D419+D428+D437+D446+D455+D464+D473+D482+D491+D500)</f>
        <v>111.539</v>
      </c>
      <c r="E509" s="23">
        <f>SUM(C509+D509)/2</f>
        <v>114.03650000000002</v>
      </c>
      <c r="F509" s="23">
        <f>(B509+C509+D509)/2</f>
        <v>114.03650000000002</v>
      </c>
      <c r="G509" s="23">
        <f>SUM(G365+G374+G383+G392+G401+G410+G419+G428+G437+G446+G455+G464+G473+G482+G491+G500)</f>
        <v>0</v>
      </c>
      <c r="H509" s="23">
        <f>SUM(H365+H374+H383+H392+H401+H410+H419+H428+H437+H446+H455+H464+H473+H482+H491+H500)</f>
        <v>125.34299999999999</v>
      </c>
      <c r="I509" s="23">
        <f>SUM(I365+I374+I383+I392+I401+I410+I419+I428+I437+I446+I455+I464+I473+I482+I491+I500)</f>
        <v>117.59599999999999</v>
      </c>
      <c r="J509" s="23">
        <f>SUM(H509+I509)/2</f>
        <v>121.46949999999998</v>
      </c>
      <c r="K509" s="23">
        <f t="shared" si="61"/>
        <v>121.46949999999998</v>
      </c>
      <c r="P509"/>
    </row>
    <row r="510" spans="1:16" ht="15.75">
      <c r="A510" s="6" t="s">
        <v>9</v>
      </c>
      <c r="B510" s="28">
        <f>IF(B509&gt;0,SUM(B508/B509),0)</f>
        <v>0</v>
      </c>
      <c r="C510" s="28">
        <f>IF(C509&gt;0,SUM(C508/C509),0)</f>
        <v>33.16894640190845</v>
      </c>
      <c r="D510" s="28">
        <f>IF(D509&gt;0,SUM(D508/D509),0)</f>
        <v>30.074951362303775</v>
      </c>
      <c r="E510" s="28">
        <f>SUM(E508/E509)</f>
        <v>31.65582949318858</v>
      </c>
      <c r="F510" s="28">
        <f>SUM(F508/F509)</f>
        <v>31.65582949318858</v>
      </c>
      <c r="G510" s="28">
        <f>IF(G509&gt;0,SUM(G508/G509),0)</f>
        <v>0</v>
      </c>
      <c r="H510" s="28">
        <f>IF(H509&gt;0,SUM(H508/H509),0)</f>
        <v>31.031330030396596</v>
      </c>
      <c r="I510" s="28">
        <f>IF(I509&gt;0,SUM(I508/I509),0)</f>
        <v>29.645226028096197</v>
      </c>
      <c r="J510" s="28">
        <f>SUM(J508/J509)</f>
        <v>30.36037853123624</v>
      </c>
      <c r="K510" s="28">
        <f>SUM(K508/K509)</f>
        <v>30.360378531236243</v>
      </c>
      <c r="P510"/>
    </row>
    <row r="511" spans="1:16" ht="15.75">
      <c r="A511" s="1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P511"/>
    </row>
    <row r="512" spans="1:16" ht="15.75">
      <c r="A512" s="22" t="s">
        <v>67</v>
      </c>
      <c r="B512" s="24"/>
      <c r="C512" s="24"/>
      <c r="D512" s="31"/>
      <c r="E512" s="31"/>
      <c r="F512" s="31"/>
      <c r="G512" s="31"/>
      <c r="H512" s="31"/>
      <c r="I512" s="31"/>
      <c r="J512" s="31"/>
      <c r="K512" s="31"/>
      <c r="P512"/>
    </row>
    <row r="513" spans="1:16" ht="15.75">
      <c r="A513" s="8" t="s">
        <v>68</v>
      </c>
      <c r="B513" s="25" t="s">
        <v>2</v>
      </c>
      <c r="C513" s="25" t="s">
        <v>3</v>
      </c>
      <c r="D513" s="25" t="s">
        <v>103</v>
      </c>
      <c r="E513" s="25" t="s">
        <v>104</v>
      </c>
      <c r="F513" s="25" t="s">
        <v>105</v>
      </c>
      <c r="G513" s="25" t="s">
        <v>113</v>
      </c>
      <c r="H513" s="25" t="s">
        <v>108</v>
      </c>
      <c r="I513" s="25" t="s">
        <v>109</v>
      </c>
      <c r="J513" s="25" t="s">
        <v>110</v>
      </c>
      <c r="K513" s="25" t="s">
        <v>111</v>
      </c>
      <c r="P513"/>
    </row>
    <row r="514" spans="1:16" ht="15.75">
      <c r="A514" s="29" t="s">
        <v>114</v>
      </c>
      <c r="B514" s="23" t="s">
        <v>112</v>
      </c>
      <c r="C514" s="23" t="s">
        <v>112</v>
      </c>
      <c r="D514" s="23" t="s">
        <v>112</v>
      </c>
      <c r="E514" s="23" t="s">
        <v>112</v>
      </c>
      <c r="F514" s="23" t="s">
        <v>112</v>
      </c>
      <c r="G514" s="23">
        <v>0</v>
      </c>
      <c r="H514" s="23">
        <v>0</v>
      </c>
      <c r="I514" s="23">
        <v>0</v>
      </c>
      <c r="J514" s="23">
        <f>SUM(H514+I514)/2</f>
        <v>0</v>
      </c>
      <c r="K514" s="23">
        <f aca="true" t="shared" si="63" ref="K514:K519">(G514+H514+I514)/2</f>
        <v>0</v>
      </c>
      <c r="P514"/>
    </row>
    <row r="515" spans="1:16" ht="15.75">
      <c r="A515" s="5" t="s">
        <v>4</v>
      </c>
      <c r="B515" s="23">
        <v>0</v>
      </c>
      <c r="C515" s="23">
        <v>0</v>
      </c>
      <c r="D515" s="23">
        <v>0</v>
      </c>
      <c r="E515" s="23">
        <f>SUM(C515+D515)/2</f>
        <v>0</v>
      </c>
      <c r="F515" s="23">
        <f>(B515+C515+D515)/2</f>
        <v>0</v>
      </c>
      <c r="G515" s="23">
        <v>0</v>
      </c>
      <c r="H515" s="23">
        <f>(D515+E515+F515)/2</f>
        <v>0</v>
      </c>
      <c r="I515" s="23">
        <v>0</v>
      </c>
      <c r="J515" s="23">
        <f>SUM(H515+I515)/2</f>
        <v>0</v>
      </c>
      <c r="K515" s="23">
        <f t="shared" si="63"/>
        <v>0</v>
      </c>
      <c r="P515"/>
    </row>
    <row r="516" spans="1:16" ht="15.75">
      <c r="A516" s="5" t="s">
        <v>5</v>
      </c>
      <c r="B516" s="23">
        <v>0</v>
      </c>
      <c r="C516" s="23">
        <v>0</v>
      </c>
      <c r="D516" s="23">
        <v>0</v>
      </c>
      <c r="E516" s="23">
        <f>SUM(C516+D516)/2</f>
        <v>0</v>
      </c>
      <c r="F516" s="23">
        <f>(B516+C516+D516)/2</f>
        <v>0</v>
      </c>
      <c r="G516" s="23">
        <v>0</v>
      </c>
      <c r="H516" s="23">
        <f>(D516+E516+F516)/2</f>
        <v>0</v>
      </c>
      <c r="I516" s="23">
        <v>0</v>
      </c>
      <c r="J516" s="23">
        <f>SUM(H516+I516)/2</f>
        <v>0</v>
      </c>
      <c r="K516" s="23">
        <f t="shared" si="63"/>
        <v>0</v>
      </c>
      <c r="P516"/>
    </row>
    <row r="517" spans="1:16" ht="15.75">
      <c r="A517" s="5" t="s">
        <v>6</v>
      </c>
      <c r="B517" s="23">
        <v>0</v>
      </c>
      <c r="C517" s="23">
        <v>21.7</v>
      </c>
      <c r="D517" s="23">
        <v>13.25</v>
      </c>
      <c r="E517" s="23">
        <f>SUM(C517+D517)/2</f>
        <v>17.475</v>
      </c>
      <c r="F517" s="23">
        <f>(B517+C517+D517)/2</f>
        <v>17.475</v>
      </c>
      <c r="G517" s="23">
        <v>0</v>
      </c>
      <c r="H517" s="23">
        <v>28.95</v>
      </c>
      <c r="I517" s="23">
        <v>13.1</v>
      </c>
      <c r="J517" s="23">
        <f>SUM(H517+I517)/2</f>
        <v>21.025</v>
      </c>
      <c r="K517" s="23">
        <f t="shared" si="63"/>
        <v>21.025</v>
      </c>
      <c r="P517"/>
    </row>
    <row r="518" spans="1:16" ht="15.75">
      <c r="A518" s="5" t="s">
        <v>7</v>
      </c>
      <c r="B518" s="23">
        <f>SUM(B515:B517)</f>
        <v>0</v>
      </c>
      <c r="C518" s="23">
        <f>SUM(C515:C517)</f>
        <v>21.7</v>
      </c>
      <c r="D518" s="23">
        <f>SUM(D515:D517)</f>
        <v>13.25</v>
      </c>
      <c r="E518" s="23">
        <f>SUM(E515:E517)</f>
        <v>17.475</v>
      </c>
      <c r="F518" s="23">
        <f>(B518+C518+D518)/2</f>
        <v>17.475</v>
      </c>
      <c r="G518" s="23">
        <f>SUM(G515:G517)</f>
        <v>0</v>
      </c>
      <c r="H518" s="23">
        <v>28.95</v>
      </c>
      <c r="I518" s="23">
        <v>13.1</v>
      </c>
      <c r="J518" s="23">
        <f>SUM(J515:J517)</f>
        <v>21.025</v>
      </c>
      <c r="K518" s="23">
        <f t="shared" si="63"/>
        <v>21.025</v>
      </c>
      <c r="P518"/>
    </row>
    <row r="519" spans="1:16" ht="15.75">
      <c r="A519" s="5" t="s">
        <v>8</v>
      </c>
      <c r="B519" s="23">
        <v>0</v>
      </c>
      <c r="C519" s="23">
        <v>1.212</v>
      </c>
      <c r="D519" s="23">
        <v>0.6</v>
      </c>
      <c r="E519" s="23">
        <f>SUM(C519+D519)/2</f>
        <v>0.9059999999999999</v>
      </c>
      <c r="F519" s="23">
        <f>(B519+C519+D519)/2</f>
        <v>0.9059999999999999</v>
      </c>
      <c r="G519" s="23">
        <v>0</v>
      </c>
      <c r="H519" s="23">
        <v>2.033</v>
      </c>
      <c r="I519" s="23">
        <v>0.6</v>
      </c>
      <c r="J519" s="23">
        <f>SUM(H519+I519)/2</f>
        <v>1.3165</v>
      </c>
      <c r="K519" s="23">
        <f t="shared" si="63"/>
        <v>1.3165</v>
      </c>
      <c r="P519"/>
    </row>
    <row r="520" spans="1:16" ht="15.75">
      <c r="A520" s="5" t="s">
        <v>9</v>
      </c>
      <c r="B520" s="23">
        <f>IF(B519&gt;0,SUM(B518/B519),0)</f>
        <v>0</v>
      </c>
      <c r="C520" s="23">
        <f>IF(C519&gt;0,SUM(C518/C519),0)</f>
        <v>17.904290429042906</v>
      </c>
      <c r="D520" s="23">
        <f>IF(D519&gt;0,SUM(D518/D519),0)</f>
        <v>22.083333333333336</v>
      </c>
      <c r="E520" s="23">
        <f>SUM(E518/E519)</f>
        <v>19.288079470198678</v>
      </c>
      <c r="F520" s="23">
        <f>SUM(F518/F519)</f>
        <v>19.288079470198678</v>
      </c>
      <c r="G520" s="23">
        <f>IF(G519&gt;0,SUM(G518/G519),0)</f>
        <v>0</v>
      </c>
      <c r="H520" s="23">
        <f>IF(H519&gt;0,SUM(H518/H519),0)</f>
        <v>14.240039350713232</v>
      </c>
      <c r="I520" s="23">
        <f>IF(I519&gt;0,SUM(I518/I519),0)</f>
        <v>21.833333333333332</v>
      </c>
      <c r="J520" s="23">
        <f>SUM(J518/J519)</f>
        <v>15.97037599696164</v>
      </c>
      <c r="K520" s="23">
        <f>SUM(K518/K519)</f>
        <v>15.97037599696164</v>
      </c>
      <c r="P520"/>
    </row>
    <row r="521" spans="1:16" ht="15.75">
      <c r="A521" s="5"/>
      <c r="B521" s="30"/>
      <c r="C521" s="30"/>
      <c r="D521" s="26"/>
      <c r="E521" s="26"/>
      <c r="F521" s="26"/>
      <c r="G521" s="26"/>
      <c r="H521" s="26"/>
      <c r="I521" s="26"/>
      <c r="J521" s="26"/>
      <c r="K521" s="26"/>
      <c r="P521"/>
    </row>
    <row r="522" spans="1:16" ht="24.75">
      <c r="A522" s="8" t="s">
        <v>69</v>
      </c>
      <c r="B522" s="25" t="s">
        <v>2</v>
      </c>
      <c r="C522" s="25" t="s">
        <v>3</v>
      </c>
      <c r="D522" s="25" t="s">
        <v>103</v>
      </c>
      <c r="E522" s="25" t="s">
        <v>104</v>
      </c>
      <c r="F522" s="25" t="s">
        <v>105</v>
      </c>
      <c r="G522" s="25" t="s">
        <v>113</v>
      </c>
      <c r="H522" s="25" t="s">
        <v>108</v>
      </c>
      <c r="I522" s="25" t="s">
        <v>109</v>
      </c>
      <c r="J522" s="25" t="s">
        <v>110</v>
      </c>
      <c r="K522" s="25" t="s">
        <v>111</v>
      </c>
      <c r="P522"/>
    </row>
    <row r="523" spans="1:16" ht="15.75">
      <c r="A523" s="29" t="s">
        <v>114</v>
      </c>
      <c r="B523" s="23" t="s">
        <v>112</v>
      </c>
      <c r="C523" s="23" t="s">
        <v>112</v>
      </c>
      <c r="D523" s="23" t="s">
        <v>112</v>
      </c>
      <c r="E523" s="23" t="s">
        <v>112</v>
      </c>
      <c r="F523" s="23" t="s">
        <v>112</v>
      </c>
      <c r="G523" s="23">
        <v>0</v>
      </c>
      <c r="H523" s="23">
        <v>0</v>
      </c>
      <c r="I523" s="23">
        <v>0</v>
      </c>
      <c r="J523" s="23">
        <f>SUM(H523+I523)/2</f>
        <v>0</v>
      </c>
      <c r="K523" s="23">
        <f aca="true" t="shared" si="64" ref="K523:K528">(G523+H523+I523)/2</f>
        <v>0</v>
      </c>
      <c r="P523"/>
    </row>
    <row r="524" spans="1:16" ht="15.75">
      <c r="A524" s="5" t="s">
        <v>4</v>
      </c>
      <c r="B524" s="23">
        <v>0</v>
      </c>
      <c r="C524" s="23">
        <v>0</v>
      </c>
      <c r="D524" s="23">
        <v>0</v>
      </c>
      <c r="E524" s="23">
        <f>SUM(C524+D524)/2</f>
        <v>0</v>
      </c>
      <c r="F524" s="23">
        <f>(B524+C524+D524)/2</f>
        <v>0</v>
      </c>
      <c r="G524" s="23">
        <v>0</v>
      </c>
      <c r="H524" s="23">
        <v>0</v>
      </c>
      <c r="I524" s="23">
        <v>0</v>
      </c>
      <c r="J524" s="23">
        <f>SUM(H524+I524)/2</f>
        <v>0</v>
      </c>
      <c r="K524" s="23">
        <f t="shared" si="64"/>
        <v>0</v>
      </c>
      <c r="P524"/>
    </row>
    <row r="525" spans="1:16" ht="15.75">
      <c r="A525" s="5" t="s">
        <v>5</v>
      </c>
      <c r="B525" s="23">
        <v>0</v>
      </c>
      <c r="C525" s="23">
        <v>0</v>
      </c>
      <c r="D525" s="23">
        <v>0</v>
      </c>
      <c r="E525" s="23">
        <f>SUM(C525+D525)/2</f>
        <v>0</v>
      </c>
      <c r="F525" s="23">
        <f>(B525+C525+D525)/2</f>
        <v>0</v>
      </c>
      <c r="G525" s="23">
        <v>0</v>
      </c>
      <c r="H525" s="23">
        <v>0</v>
      </c>
      <c r="I525" s="23">
        <v>0</v>
      </c>
      <c r="J525" s="23">
        <f>SUM(H525+I525)/2</f>
        <v>0</v>
      </c>
      <c r="K525" s="23">
        <f t="shared" si="64"/>
        <v>0</v>
      </c>
      <c r="P525"/>
    </row>
    <row r="526" spans="1:16" ht="15.75">
      <c r="A526" s="5" t="s">
        <v>6</v>
      </c>
      <c r="B526" s="23">
        <v>0</v>
      </c>
      <c r="C526" s="23">
        <v>111.37</v>
      </c>
      <c r="D526" s="23">
        <v>109.2</v>
      </c>
      <c r="E526" s="23">
        <f>SUM(C526+D526)/2</f>
        <v>110.285</v>
      </c>
      <c r="F526" s="23">
        <f>(B526+C526+D526)/2</f>
        <v>110.285</v>
      </c>
      <c r="G526" s="23">
        <v>0</v>
      </c>
      <c r="H526" s="23">
        <v>110.97</v>
      </c>
      <c r="I526" s="23">
        <v>110.07</v>
      </c>
      <c r="J526" s="23">
        <f>SUM(H526+I526)/2</f>
        <v>110.52</v>
      </c>
      <c r="K526" s="23">
        <f t="shared" si="64"/>
        <v>110.52</v>
      </c>
      <c r="P526"/>
    </row>
    <row r="527" spans="1:16" ht="15.75">
      <c r="A527" s="5" t="s">
        <v>7</v>
      </c>
      <c r="B527" s="23">
        <f>SUM(B524:B526)</f>
        <v>0</v>
      </c>
      <c r="C527" s="23">
        <f>SUM(C524:C526)</f>
        <v>111.37</v>
      </c>
      <c r="D527" s="23">
        <f>SUM(D524:D526)</f>
        <v>109.2</v>
      </c>
      <c r="E527" s="23">
        <f>SUM(E524:E526)</f>
        <v>110.285</v>
      </c>
      <c r="F527" s="23">
        <f>(B527+C527+D527)/2</f>
        <v>110.285</v>
      </c>
      <c r="G527" s="23">
        <f>SUM(G524:G526)</f>
        <v>0</v>
      </c>
      <c r="H527" s="23">
        <v>110.97</v>
      </c>
      <c r="I527" s="23">
        <v>110.07</v>
      </c>
      <c r="J527" s="23">
        <f>SUM(J524:J526)</f>
        <v>110.52</v>
      </c>
      <c r="K527" s="23">
        <f t="shared" si="64"/>
        <v>110.52</v>
      </c>
      <c r="P527"/>
    </row>
    <row r="528" spans="1:16" ht="15.75">
      <c r="A528" s="5" t="s">
        <v>8</v>
      </c>
      <c r="B528" s="23">
        <v>0</v>
      </c>
      <c r="C528" s="23">
        <v>4.051</v>
      </c>
      <c r="D528" s="23">
        <v>4.165</v>
      </c>
      <c r="E528" s="23">
        <f>SUM(C528+D528)/2</f>
        <v>4.1080000000000005</v>
      </c>
      <c r="F528" s="23">
        <f>(B528+C528+D528)/2</f>
        <v>4.1080000000000005</v>
      </c>
      <c r="G528" s="23">
        <v>0</v>
      </c>
      <c r="H528" s="23">
        <v>4.277</v>
      </c>
      <c r="I528" s="23">
        <v>3.506</v>
      </c>
      <c r="J528" s="23">
        <f>SUM(H528+I528)/2</f>
        <v>3.8914999999999997</v>
      </c>
      <c r="K528" s="23">
        <f t="shared" si="64"/>
        <v>3.8914999999999997</v>
      </c>
      <c r="P528"/>
    </row>
    <row r="529" spans="1:16" ht="15.75">
      <c r="A529" s="5" t="s">
        <v>9</v>
      </c>
      <c r="B529" s="23">
        <f>IF(B528&gt;0,SUM(B527/B528),0)</f>
        <v>0</v>
      </c>
      <c r="C529" s="23">
        <f>IF(C528&gt;0,SUM(C527/C528),0)</f>
        <v>27.491977289558132</v>
      </c>
      <c r="D529" s="23">
        <f>IF(D528&gt;0,SUM(D527/D528),0)</f>
        <v>26.218487394957982</v>
      </c>
      <c r="E529" s="23">
        <f>SUM(E527/E528)</f>
        <v>26.84639727361246</v>
      </c>
      <c r="F529" s="23">
        <f>SUM(F527/F528)</f>
        <v>26.84639727361246</v>
      </c>
      <c r="G529" s="23">
        <f>IF(G528&gt;0,SUM(G527/G528),0)</f>
        <v>0</v>
      </c>
      <c r="H529" s="23">
        <f>IF(H528&gt;0,SUM(H527/H528),0)</f>
        <v>25.945756371288287</v>
      </c>
      <c r="I529" s="23">
        <f>IF(I528&gt;0,SUM(I527/I528),0)</f>
        <v>31.39475185396463</v>
      </c>
      <c r="J529" s="23">
        <f>SUM(J527/J528)</f>
        <v>28.4003597584479</v>
      </c>
      <c r="K529" s="23">
        <f>SUM(K527/K528)</f>
        <v>28.4003597584479</v>
      </c>
      <c r="P529"/>
    </row>
    <row r="530" spans="1:16" ht="15.75">
      <c r="A530" s="5"/>
      <c r="B530" s="30"/>
      <c r="C530" s="30"/>
      <c r="D530" s="26"/>
      <c r="E530" s="26"/>
      <c r="F530" s="26"/>
      <c r="G530" s="26"/>
      <c r="H530" s="26"/>
      <c r="I530" s="26"/>
      <c r="J530" s="26"/>
      <c r="K530" s="26"/>
      <c r="P530"/>
    </row>
    <row r="531" spans="1:16" ht="15.75">
      <c r="A531" s="8" t="s">
        <v>70</v>
      </c>
      <c r="B531" s="25" t="s">
        <v>2</v>
      </c>
      <c r="C531" s="25" t="s">
        <v>3</v>
      </c>
      <c r="D531" s="25" t="s">
        <v>103</v>
      </c>
      <c r="E531" s="25" t="s">
        <v>104</v>
      </c>
      <c r="F531" s="25" t="s">
        <v>105</v>
      </c>
      <c r="G531" s="25" t="s">
        <v>113</v>
      </c>
      <c r="H531" s="25" t="s">
        <v>108</v>
      </c>
      <c r="I531" s="25" t="s">
        <v>109</v>
      </c>
      <c r="J531" s="25" t="s">
        <v>110</v>
      </c>
      <c r="K531" s="25" t="s">
        <v>111</v>
      </c>
      <c r="P531"/>
    </row>
    <row r="532" spans="1:16" ht="15.75">
      <c r="A532" s="29" t="s">
        <v>114</v>
      </c>
      <c r="B532" s="23" t="s">
        <v>112</v>
      </c>
      <c r="C532" s="23" t="s">
        <v>112</v>
      </c>
      <c r="D532" s="23" t="s">
        <v>112</v>
      </c>
      <c r="E532" s="23" t="s">
        <v>112</v>
      </c>
      <c r="F532" s="23" t="s">
        <v>112</v>
      </c>
      <c r="G532" s="23">
        <v>0</v>
      </c>
      <c r="H532" s="23">
        <v>0</v>
      </c>
      <c r="I532" s="23">
        <v>0</v>
      </c>
      <c r="J532" s="23">
        <f>SUM(H532+I532)/2</f>
        <v>0</v>
      </c>
      <c r="K532" s="23">
        <f aca="true" t="shared" si="65" ref="K532:K537">(G532+H532+I532)/2</f>
        <v>0</v>
      </c>
      <c r="P532"/>
    </row>
    <row r="533" spans="1:16" ht="15.75">
      <c r="A533" s="5" t="s">
        <v>4</v>
      </c>
      <c r="B533" s="23">
        <v>0</v>
      </c>
      <c r="C533" s="23">
        <v>0</v>
      </c>
      <c r="D533" s="23">
        <v>0</v>
      </c>
      <c r="E533" s="23">
        <f>SUM(C533+D533)/2</f>
        <v>0</v>
      </c>
      <c r="F533" s="23">
        <f>(B533+C533+D533)/2</f>
        <v>0</v>
      </c>
      <c r="G533" s="23">
        <v>0</v>
      </c>
      <c r="H533" s="23">
        <f>(D533+E533+F533)/2</f>
        <v>0</v>
      </c>
      <c r="I533" s="23">
        <v>0</v>
      </c>
      <c r="J533" s="23">
        <f>SUM(H533+I533)/2</f>
        <v>0</v>
      </c>
      <c r="K533" s="23">
        <f t="shared" si="65"/>
        <v>0</v>
      </c>
      <c r="P533"/>
    </row>
    <row r="534" spans="1:16" ht="15.75">
      <c r="A534" s="5" t="s">
        <v>5</v>
      </c>
      <c r="B534" s="23">
        <v>0</v>
      </c>
      <c r="C534" s="23">
        <v>0</v>
      </c>
      <c r="D534" s="23">
        <v>0</v>
      </c>
      <c r="E534" s="23">
        <f>SUM(C534+D534)/2</f>
        <v>0</v>
      </c>
      <c r="F534" s="23">
        <f>(B534+C534+D534)/2</f>
        <v>0</v>
      </c>
      <c r="G534" s="23">
        <v>0</v>
      </c>
      <c r="H534" s="23">
        <f>(D534+E534+F534)/2</f>
        <v>0</v>
      </c>
      <c r="I534" s="23">
        <v>0</v>
      </c>
      <c r="J534" s="23">
        <f>SUM(H534+I534)/2</f>
        <v>0</v>
      </c>
      <c r="K534" s="23">
        <f t="shared" si="65"/>
        <v>0</v>
      </c>
      <c r="P534"/>
    </row>
    <row r="535" spans="1:16" ht="15.75">
      <c r="A535" s="5" t="s">
        <v>6</v>
      </c>
      <c r="B535" s="23">
        <v>0</v>
      </c>
      <c r="C535" s="23">
        <v>54.43</v>
      </c>
      <c r="D535" s="23">
        <v>43.57</v>
      </c>
      <c r="E535" s="23">
        <f>SUM(C535+D535)/2</f>
        <v>49</v>
      </c>
      <c r="F535" s="23">
        <f>(B535+C535+D535)/2</f>
        <v>49</v>
      </c>
      <c r="G535" s="23">
        <v>0</v>
      </c>
      <c r="H535" s="23">
        <v>44.55</v>
      </c>
      <c r="I535" s="23">
        <v>63.1</v>
      </c>
      <c r="J535" s="23">
        <f>SUM(H535+I535)/2</f>
        <v>53.825</v>
      </c>
      <c r="K535" s="23">
        <f t="shared" si="65"/>
        <v>53.825</v>
      </c>
      <c r="P535"/>
    </row>
    <row r="536" spans="1:16" ht="15.75">
      <c r="A536" s="5" t="s">
        <v>7</v>
      </c>
      <c r="B536" s="23">
        <f>SUM(B533:B535)</f>
        <v>0</v>
      </c>
      <c r="C536" s="23">
        <f>SUM(C533:C535)</f>
        <v>54.43</v>
      </c>
      <c r="D536" s="23">
        <f>SUM(D533:D535)</f>
        <v>43.57</v>
      </c>
      <c r="E536" s="23">
        <f>SUM(E533:E535)</f>
        <v>49</v>
      </c>
      <c r="F536" s="23">
        <f>(B536+C536+D536)/2</f>
        <v>49</v>
      </c>
      <c r="G536" s="23">
        <f>SUM(G533:G535)</f>
        <v>0</v>
      </c>
      <c r="H536" s="23">
        <v>44.55</v>
      </c>
      <c r="I536" s="23">
        <v>63.1</v>
      </c>
      <c r="J536" s="23">
        <f>SUM(J533:J535)</f>
        <v>53.825</v>
      </c>
      <c r="K536" s="23">
        <f t="shared" si="65"/>
        <v>53.825</v>
      </c>
      <c r="P536"/>
    </row>
    <row r="537" spans="1:16" ht="15.75">
      <c r="A537" s="5" t="s">
        <v>8</v>
      </c>
      <c r="B537" s="23">
        <v>0</v>
      </c>
      <c r="C537" s="23">
        <v>1.546</v>
      </c>
      <c r="D537" s="23">
        <v>1.101</v>
      </c>
      <c r="E537" s="23">
        <f>SUM(C537+D537)/2</f>
        <v>1.3235000000000001</v>
      </c>
      <c r="F537" s="23">
        <f>(B537+C537+D537)/2</f>
        <v>1.3235000000000001</v>
      </c>
      <c r="G537" s="23">
        <v>0</v>
      </c>
      <c r="H537" s="23">
        <v>1.203</v>
      </c>
      <c r="I537" s="23">
        <v>1.002</v>
      </c>
      <c r="J537" s="23">
        <f>SUM(H537+I537)/2</f>
        <v>1.1025</v>
      </c>
      <c r="K537" s="23">
        <f t="shared" si="65"/>
        <v>1.1025</v>
      </c>
      <c r="P537"/>
    </row>
    <row r="538" spans="1:16" ht="15.75">
      <c r="A538" s="5" t="s">
        <v>9</v>
      </c>
      <c r="B538" s="23">
        <f>IF(B537&gt;0,SUM(B536/B537),0)</f>
        <v>0</v>
      </c>
      <c r="C538" s="23">
        <f>IF(C537&gt;0,SUM(C536/C537),0)</f>
        <v>35.20698576972833</v>
      </c>
      <c r="D538" s="23">
        <f>IF(D537&gt;0,SUM(D536/D537),0)</f>
        <v>39.573115349682105</v>
      </c>
      <c r="E538" s="23">
        <f>SUM(E536/E537)</f>
        <v>37.023044956554585</v>
      </c>
      <c r="F538" s="23">
        <f>SUM(F536/F537)</f>
        <v>37.023044956554585</v>
      </c>
      <c r="G538" s="23">
        <f>IF(G537&gt;0,SUM(G536/G537),0)</f>
        <v>0</v>
      </c>
      <c r="H538" s="23">
        <f>IF(H537&gt;0,SUM(H536/H537),0)</f>
        <v>37.03241895261845</v>
      </c>
      <c r="I538" s="23">
        <f>IF(I537&gt;0,SUM(I536/I537),0)</f>
        <v>62.974051896207584</v>
      </c>
      <c r="J538" s="23">
        <f>SUM(J536/J537)</f>
        <v>48.82086167800453</v>
      </c>
      <c r="K538" s="23">
        <f>SUM(K536/K537)</f>
        <v>48.82086167800453</v>
      </c>
      <c r="P538"/>
    </row>
    <row r="539" spans="1:16" ht="15.75">
      <c r="A539" s="5"/>
      <c r="B539" s="30"/>
      <c r="C539" s="30"/>
      <c r="D539" s="26"/>
      <c r="E539" s="26"/>
      <c r="F539" s="26"/>
      <c r="G539" s="26"/>
      <c r="H539" s="26"/>
      <c r="I539" s="26"/>
      <c r="J539" s="26"/>
      <c r="K539" s="26"/>
      <c r="P539"/>
    </row>
    <row r="540" spans="1:16" ht="15.75">
      <c r="A540" s="8" t="s">
        <v>71</v>
      </c>
      <c r="B540" s="25" t="s">
        <v>2</v>
      </c>
      <c r="C540" s="25" t="s">
        <v>3</v>
      </c>
      <c r="D540" s="25" t="s">
        <v>103</v>
      </c>
      <c r="E540" s="25" t="s">
        <v>104</v>
      </c>
      <c r="F540" s="25" t="s">
        <v>105</v>
      </c>
      <c r="G540" s="25" t="s">
        <v>113</v>
      </c>
      <c r="H540" s="25" t="s">
        <v>108</v>
      </c>
      <c r="I540" s="25" t="s">
        <v>109</v>
      </c>
      <c r="J540" s="25" t="s">
        <v>110</v>
      </c>
      <c r="K540" s="25" t="s">
        <v>111</v>
      </c>
      <c r="P540"/>
    </row>
    <row r="541" spans="1:16" ht="15.75">
      <c r="A541" s="29" t="s">
        <v>114</v>
      </c>
      <c r="B541" s="23" t="s">
        <v>112</v>
      </c>
      <c r="C541" s="23" t="s">
        <v>112</v>
      </c>
      <c r="D541" s="23" t="s">
        <v>112</v>
      </c>
      <c r="E541" s="23" t="s">
        <v>112</v>
      </c>
      <c r="F541" s="23" t="s">
        <v>112</v>
      </c>
      <c r="G541" s="23">
        <v>0</v>
      </c>
      <c r="H541" s="23">
        <v>0</v>
      </c>
      <c r="I541" s="23">
        <v>0</v>
      </c>
      <c r="J541" s="23">
        <f>SUM(H541+I541)/2</f>
        <v>0</v>
      </c>
      <c r="K541" s="23">
        <f aca="true" t="shared" si="66" ref="K541:K546">(G541+H541+I541)/2</f>
        <v>0</v>
      </c>
      <c r="P541"/>
    </row>
    <row r="542" spans="1:16" ht="15.75">
      <c r="A542" s="5" t="s">
        <v>4</v>
      </c>
      <c r="B542" s="23">
        <v>0</v>
      </c>
      <c r="C542" s="23">
        <v>1.8</v>
      </c>
      <c r="D542" s="23">
        <v>10</v>
      </c>
      <c r="E542" s="23">
        <f>SUM(C542+D542)/2</f>
        <v>5.9</v>
      </c>
      <c r="F542" s="23">
        <f>(B542+C542+D542)/2</f>
        <v>5.9</v>
      </c>
      <c r="G542" s="23">
        <v>0</v>
      </c>
      <c r="H542" s="23">
        <v>21.4</v>
      </c>
      <c r="I542" s="23">
        <v>12.4</v>
      </c>
      <c r="J542" s="23">
        <f>SUM(H542+I542)/2</f>
        <v>16.9</v>
      </c>
      <c r="K542" s="23">
        <f t="shared" si="66"/>
        <v>16.9</v>
      </c>
      <c r="P542"/>
    </row>
    <row r="543" spans="1:16" ht="15.75">
      <c r="A543" s="5" t="s">
        <v>5</v>
      </c>
      <c r="B543" s="23">
        <v>0</v>
      </c>
      <c r="C543" s="23">
        <v>92.45</v>
      </c>
      <c r="D543" s="23">
        <v>70.2</v>
      </c>
      <c r="E543" s="23">
        <f>SUM(C543+D543)/2</f>
        <v>81.325</v>
      </c>
      <c r="F543" s="23">
        <f>(B543+C543+D543)/2</f>
        <v>81.325</v>
      </c>
      <c r="G543" s="23">
        <v>0</v>
      </c>
      <c r="H543" s="23">
        <v>70.4</v>
      </c>
      <c r="I543" s="23">
        <v>62.4</v>
      </c>
      <c r="J543" s="23">
        <f>SUM(H543+I543)/2</f>
        <v>66.4</v>
      </c>
      <c r="K543" s="23">
        <f t="shared" si="66"/>
        <v>66.4</v>
      </c>
      <c r="P543"/>
    </row>
    <row r="544" spans="1:16" ht="15.75">
      <c r="A544" s="5" t="s">
        <v>6</v>
      </c>
      <c r="B544" s="23">
        <v>0</v>
      </c>
      <c r="C544" s="23">
        <v>0</v>
      </c>
      <c r="D544" s="23">
        <v>0</v>
      </c>
      <c r="E544" s="23">
        <f>SUM(C544+D544)/2</f>
        <v>0</v>
      </c>
      <c r="F544" s="23">
        <f>(B544+C544+D544)/2</f>
        <v>0</v>
      </c>
      <c r="G544" s="23">
        <v>0</v>
      </c>
      <c r="H544" s="23">
        <v>0</v>
      </c>
      <c r="I544" s="23">
        <v>0</v>
      </c>
      <c r="J544" s="23">
        <f>SUM(H544+I544)/2</f>
        <v>0</v>
      </c>
      <c r="K544" s="23">
        <f t="shared" si="66"/>
        <v>0</v>
      </c>
      <c r="P544"/>
    </row>
    <row r="545" spans="1:16" ht="15.75">
      <c r="A545" s="5" t="s">
        <v>7</v>
      </c>
      <c r="B545" s="23">
        <f>SUM(B542:B544)</f>
        <v>0</v>
      </c>
      <c r="C545" s="23">
        <f>SUM(C542:C544)</f>
        <v>94.25</v>
      </c>
      <c r="D545" s="23">
        <f>SUM(D542:D544)</f>
        <v>80.2</v>
      </c>
      <c r="E545" s="23">
        <f>SUM(E542:E544)</f>
        <v>87.22500000000001</v>
      </c>
      <c r="F545" s="23">
        <f>(B545+C545+D545)/2</f>
        <v>87.225</v>
      </c>
      <c r="G545" s="23">
        <f>SUM(G542:G544)</f>
        <v>0</v>
      </c>
      <c r="H545" s="23">
        <v>91.8</v>
      </c>
      <c r="I545" s="23">
        <v>74.8</v>
      </c>
      <c r="J545" s="23">
        <f>SUM(J542:J544)</f>
        <v>83.30000000000001</v>
      </c>
      <c r="K545" s="23">
        <f t="shared" si="66"/>
        <v>83.3</v>
      </c>
      <c r="P545"/>
    </row>
    <row r="546" spans="1:16" ht="15.75">
      <c r="A546" s="5" t="s">
        <v>8</v>
      </c>
      <c r="B546" s="23">
        <v>0</v>
      </c>
      <c r="C546" s="23">
        <v>4.286</v>
      </c>
      <c r="D546" s="23">
        <v>3.838</v>
      </c>
      <c r="E546" s="23">
        <f>SUM(C546+D546)/2</f>
        <v>4.061999999999999</v>
      </c>
      <c r="F546" s="23">
        <f>(B546+C546+D546)/2</f>
        <v>4.061999999999999</v>
      </c>
      <c r="G546" s="23">
        <v>0</v>
      </c>
      <c r="H546" s="23">
        <v>4.413</v>
      </c>
      <c r="I546" s="23">
        <v>4.05</v>
      </c>
      <c r="J546" s="23">
        <f>SUM(H546+I546)/2</f>
        <v>4.2315000000000005</v>
      </c>
      <c r="K546" s="23">
        <f t="shared" si="66"/>
        <v>4.2315000000000005</v>
      </c>
      <c r="P546"/>
    </row>
    <row r="547" spans="1:16" ht="15.75">
      <c r="A547" s="5" t="s">
        <v>9</v>
      </c>
      <c r="B547" s="23">
        <f>IF(B546&gt;0,SUM(B545/B546),0)</f>
        <v>0</v>
      </c>
      <c r="C547" s="23">
        <f>IF(C546&gt;0,SUM(C545/C546),0)</f>
        <v>21.990200653289783</v>
      </c>
      <c r="D547" s="23">
        <f>IF(D546&gt;0,SUM(D545/D546),0)</f>
        <v>20.896300156331424</v>
      </c>
      <c r="E547" s="23">
        <f>SUM(E545/E546)</f>
        <v>21.473412112259975</v>
      </c>
      <c r="F547" s="23">
        <f>SUM(F545/F546)</f>
        <v>21.47341211225997</v>
      </c>
      <c r="G547" s="23">
        <f>IF(G546&gt;0,SUM(G545/G546),0)</f>
        <v>0</v>
      </c>
      <c r="H547" s="23">
        <f>IF(H546&gt;0,SUM(H545/H546),0)</f>
        <v>20.80217539089055</v>
      </c>
      <c r="I547" s="23">
        <f>IF(I546&gt;0,SUM(I545/I546),0)</f>
        <v>18.469135802469136</v>
      </c>
      <c r="J547" s="23">
        <f>SUM(J545/J546)</f>
        <v>19.68569065343259</v>
      </c>
      <c r="K547" s="23">
        <f>SUM(K545/K546)</f>
        <v>19.685690653432587</v>
      </c>
      <c r="P547"/>
    </row>
    <row r="548" spans="1:16" ht="15.75">
      <c r="A548" s="5"/>
      <c r="B548" s="30"/>
      <c r="C548" s="30"/>
      <c r="D548" s="26"/>
      <c r="E548" s="26"/>
      <c r="F548" s="26"/>
      <c r="G548" s="26"/>
      <c r="H548" s="26"/>
      <c r="I548" s="26"/>
      <c r="J548" s="26"/>
      <c r="K548" s="26"/>
      <c r="P548"/>
    </row>
    <row r="549" spans="1:16" ht="15.75" customHeight="1">
      <c r="A549" s="8" t="s">
        <v>72</v>
      </c>
      <c r="B549" s="25" t="s">
        <v>2</v>
      </c>
      <c r="C549" s="25" t="s">
        <v>3</v>
      </c>
      <c r="D549" s="25" t="s">
        <v>103</v>
      </c>
      <c r="E549" s="25" t="s">
        <v>104</v>
      </c>
      <c r="F549" s="25" t="s">
        <v>105</v>
      </c>
      <c r="G549" s="25" t="s">
        <v>113</v>
      </c>
      <c r="H549" s="25" t="s">
        <v>108</v>
      </c>
      <c r="I549" s="25" t="s">
        <v>109</v>
      </c>
      <c r="J549" s="25" t="s">
        <v>110</v>
      </c>
      <c r="K549" s="25" t="s">
        <v>111</v>
      </c>
      <c r="P549"/>
    </row>
    <row r="550" spans="1:16" ht="15.75">
      <c r="A550" s="29" t="s">
        <v>114</v>
      </c>
      <c r="B550" s="23" t="s">
        <v>112</v>
      </c>
      <c r="C550" s="23" t="s">
        <v>112</v>
      </c>
      <c r="D550" s="23" t="s">
        <v>112</v>
      </c>
      <c r="E550" s="23" t="s">
        <v>112</v>
      </c>
      <c r="F550" s="23" t="s">
        <v>112</v>
      </c>
      <c r="G550" s="23">
        <v>0</v>
      </c>
      <c r="H550" s="23">
        <v>0</v>
      </c>
      <c r="I550" s="23">
        <v>0</v>
      </c>
      <c r="J550" s="23">
        <f>SUM(H550+I550)/2</f>
        <v>0</v>
      </c>
      <c r="K550" s="23">
        <f aca="true" t="shared" si="67" ref="K550:K555">(G550+H550+I550)/2</f>
        <v>0</v>
      </c>
      <c r="P550"/>
    </row>
    <row r="551" spans="1:16" ht="15.75">
      <c r="A551" s="5" t="s">
        <v>4</v>
      </c>
      <c r="B551" s="23">
        <v>0</v>
      </c>
      <c r="C551" s="23">
        <v>0</v>
      </c>
      <c r="D551" s="23">
        <v>0</v>
      </c>
      <c r="E551" s="23">
        <f>SUM(C551+D551)/2</f>
        <v>0</v>
      </c>
      <c r="F551" s="23">
        <f>(B551+C551+D551)/2</f>
        <v>0</v>
      </c>
      <c r="G551" s="23">
        <v>0</v>
      </c>
      <c r="H551" s="23">
        <f>(D551+E551+F551)/2</f>
        <v>0</v>
      </c>
      <c r="I551" s="23">
        <v>0</v>
      </c>
      <c r="J551" s="23">
        <f>SUM(H551+I551)/2</f>
        <v>0</v>
      </c>
      <c r="K551" s="23">
        <f t="shared" si="67"/>
        <v>0</v>
      </c>
      <c r="P551"/>
    </row>
    <row r="552" spans="1:16" ht="15.75">
      <c r="A552" s="5" t="s">
        <v>5</v>
      </c>
      <c r="B552" s="23">
        <v>0</v>
      </c>
      <c r="C552" s="23">
        <v>0</v>
      </c>
      <c r="D552" s="23">
        <v>0</v>
      </c>
      <c r="E552" s="23">
        <f>SUM(C552+D552)/2</f>
        <v>0</v>
      </c>
      <c r="F552" s="23">
        <f>(B552+C552+D552)/2</f>
        <v>0</v>
      </c>
      <c r="G552" s="23">
        <v>0</v>
      </c>
      <c r="H552" s="23">
        <f>(D552+E552+F552)/2</f>
        <v>0</v>
      </c>
      <c r="I552" s="23">
        <v>0</v>
      </c>
      <c r="J552" s="23">
        <f>SUM(H552+I552)/2</f>
        <v>0</v>
      </c>
      <c r="K552" s="23">
        <f t="shared" si="67"/>
        <v>0</v>
      </c>
      <c r="P552"/>
    </row>
    <row r="553" spans="1:16" ht="15.75">
      <c r="A553" s="5" t="s">
        <v>6</v>
      </c>
      <c r="B553" s="23">
        <v>0</v>
      </c>
      <c r="C553" s="23">
        <v>11.55</v>
      </c>
      <c r="D553" s="23">
        <v>7</v>
      </c>
      <c r="E553" s="23">
        <f>SUM(C553+D553)/2</f>
        <v>9.275</v>
      </c>
      <c r="F553" s="23">
        <f>(B553+C553+D553)/2</f>
        <v>9.275</v>
      </c>
      <c r="G553" s="23">
        <v>0</v>
      </c>
      <c r="H553" s="23">
        <v>9.15</v>
      </c>
      <c r="I553" s="23">
        <v>2.95</v>
      </c>
      <c r="J553" s="23">
        <f>SUM(H553+I553)/2</f>
        <v>6.050000000000001</v>
      </c>
      <c r="K553" s="23">
        <f t="shared" si="67"/>
        <v>6.050000000000001</v>
      </c>
      <c r="P553"/>
    </row>
    <row r="554" spans="1:16" ht="15.75">
      <c r="A554" s="5" t="s">
        <v>7</v>
      </c>
      <c r="B554" s="23">
        <f>SUM(B551:B553)</f>
        <v>0</v>
      </c>
      <c r="C554" s="23">
        <f>SUM(C551:C553)</f>
        <v>11.55</v>
      </c>
      <c r="D554" s="23">
        <f>SUM(D551:D553)</f>
        <v>7</v>
      </c>
      <c r="E554" s="23">
        <f>SUM(E551:E553)</f>
        <v>9.275</v>
      </c>
      <c r="F554" s="23">
        <f>(B554+C554+D554)/2</f>
        <v>9.275</v>
      </c>
      <c r="G554" s="23">
        <f>SUM(G551:G553)</f>
        <v>0</v>
      </c>
      <c r="H554" s="23">
        <v>9.15</v>
      </c>
      <c r="I554" s="23">
        <v>2.95</v>
      </c>
      <c r="J554" s="23">
        <f>SUM(J551:J553)</f>
        <v>6.050000000000001</v>
      </c>
      <c r="K554" s="23">
        <f t="shared" si="67"/>
        <v>6.050000000000001</v>
      </c>
      <c r="P554"/>
    </row>
    <row r="555" spans="1:16" ht="15.75">
      <c r="A555" s="5" t="s">
        <v>8</v>
      </c>
      <c r="B555" s="23">
        <v>0</v>
      </c>
      <c r="C555" s="23">
        <v>0.45</v>
      </c>
      <c r="D555" s="23">
        <v>0.5</v>
      </c>
      <c r="E555" s="23">
        <f>SUM(C555+D555)/2</f>
        <v>0.475</v>
      </c>
      <c r="F555" s="23">
        <f>(B555+C555+D555)/2</f>
        <v>0.475</v>
      </c>
      <c r="G555" s="23">
        <v>0</v>
      </c>
      <c r="H555" s="23">
        <v>0.45</v>
      </c>
      <c r="I555" s="23">
        <v>0.4</v>
      </c>
      <c r="J555" s="23">
        <f>SUM(H555+I555)/2</f>
        <v>0.42500000000000004</v>
      </c>
      <c r="K555" s="23">
        <f t="shared" si="67"/>
        <v>0.42500000000000004</v>
      </c>
      <c r="P555"/>
    </row>
    <row r="556" spans="1:16" ht="15.75">
      <c r="A556" s="5" t="s">
        <v>9</v>
      </c>
      <c r="B556" s="23">
        <f>IF(B555&gt;0,SUM(B554/B555),0)</f>
        <v>0</v>
      </c>
      <c r="C556" s="23">
        <f>IF(C555&gt;0,SUM(C554/C555),0)</f>
        <v>25.666666666666668</v>
      </c>
      <c r="D556" s="23">
        <f>IF(D555&gt;0,SUM(D554/D555),0)</f>
        <v>14</v>
      </c>
      <c r="E556" s="23">
        <f>SUM(E554/E555)</f>
        <v>19.526315789473685</v>
      </c>
      <c r="F556" s="23">
        <f>SUM(F554/F555)</f>
        <v>19.526315789473685</v>
      </c>
      <c r="G556" s="23">
        <f>IF(G555&gt;0,SUM(G554/G555),0)</f>
        <v>0</v>
      </c>
      <c r="H556" s="23">
        <f>IF(H555&gt;0,SUM(H554/H555),0)</f>
        <v>20.333333333333332</v>
      </c>
      <c r="I556" s="23">
        <f>IF(I555&gt;0,SUM(I554/I555),0)</f>
        <v>7.375</v>
      </c>
      <c r="J556" s="23">
        <f>SUM(J554/J555)</f>
        <v>14.23529411764706</v>
      </c>
      <c r="K556" s="23">
        <f>SUM(K554/K555)</f>
        <v>14.23529411764706</v>
      </c>
      <c r="P556"/>
    </row>
    <row r="557" spans="1:16" ht="15.75">
      <c r="A557" s="5"/>
      <c r="B557" s="30"/>
      <c r="C557" s="30"/>
      <c r="D557" s="26"/>
      <c r="E557" s="26"/>
      <c r="F557" s="26"/>
      <c r="G557" s="26"/>
      <c r="H557" s="26"/>
      <c r="I557" s="26"/>
      <c r="J557" s="26"/>
      <c r="K557" s="26"/>
      <c r="P557"/>
    </row>
    <row r="558" spans="1:16" ht="15.75" customHeight="1">
      <c r="A558" s="8" t="s">
        <v>73</v>
      </c>
      <c r="B558" s="25" t="s">
        <v>2</v>
      </c>
      <c r="C558" s="25" t="s">
        <v>3</v>
      </c>
      <c r="D558" s="25" t="s">
        <v>103</v>
      </c>
      <c r="E558" s="25" t="s">
        <v>104</v>
      </c>
      <c r="F558" s="25" t="s">
        <v>105</v>
      </c>
      <c r="G558" s="25" t="s">
        <v>113</v>
      </c>
      <c r="H558" s="25" t="s">
        <v>108</v>
      </c>
      <c r="I558" s="25" t="s">
        <v>109</v>
      </c>
      <c r="J558" s="25" t="s">
        <v>110</v>
      </c>
      <c r="K558" s="25" t="s">
        <v>111</v>
      </c>
      <c r="P558"/>
    </row>
    <row r="559" spans="1:16" ht="15.75">
      <c r="A559" s="29" t="s">
        <v>114</v>
      </c>
      <c r="B559" s="23" t="s">
        <v>112</v>
      </c>
      <c r="C559" s="23" t="s">
        <v>112</v>
      </c>
      <c r="D559" s="23" t="s">
        <v>112</v>
      </c>
      <c r="E559" s="23" t="s">
        <v>112</v>
      </c>
      <c r="F559" s="23" t="s">
        <v>112</v>
      </c>
      <c r="G559" s="23">
        <v>0</v>
      </c>
      <c r="H559" s="23">
        <v>0</v>
      </c>
      <c r="I559" s="23">
        <v>0</v>
      </c>
      <c r="J559" s="23">
        <f>SUM(H559+I559)/2</f>
        <v>0</v>
      </c>
      <c r="K559" s="23">
        <f aca="true" t="shared" si="68" ref="K559:K564">(G559+H559+I559)/2</f>
        <v>0</v>
      </c>
      <c r="P559"/>
    </row>
    <row r="560" spans="1:16" ht="15.75">
      <c r="A560" s="5" t="s">
        <v>4</v>
      </c>
      <c r="B560" s="23">
        <v>0</v>
      </c>
      <c r="C560" s="23">
        <v>0</v>
      </c>
      <c r="D560" s="23">
        <v>0</v>
      </c>
      <c r="E560" s="23">
        <f>SUM(C560+D560)/2</f>
        <v>0</v>
      </c>
      <c r="F560" s="23">
        <f>(B560+C560+D560)/2</f>
        <v>0</v>
      </c>
      <c r="G560" s="23">
        <v>0</v>
      </c>
      <c r="H560" s="23">
        <f>(D560+E560+F560)/2</f>
        <v>0</v>
      </c>
      <c r="I560" s="23">
        <v>0</v>
      </c>
      <c r="J560" s="23">
        <f>SUM(H560+I560)/2</f>
        <v>0</v>
      </c>
      <c r="K560" s="23">
        <f t="shared" si="68"/>
        <v>0</v>
      </c>
      <c r="P560"/>
    </row>
    <row r="561" spans="1:16" ht="15.75">
      <c r="A561" s="5" t="s">
        <v>5</v>
      </c>
      <c r="B561" s="23">
        <v>0</v>
      </c>
      <c r="C561" s="23">
        <v>0</v>
      </c>
      <c r="D561" s="23">
        <v>0</v>
      </c>
      <c r="E561" s="23">
        <f>SUM(C561+D561)/2</f>
        <v>0</v>
      </c>
      <c r="F561" s="23">
        <f>(B561+C561+D561)/2</f>
        <v>0</v>
      </c>
      <c r="G561" s="23">
        <v>0</v>
      </c>
      <c r="H561" s="23">
        <f>(D561+E561+F561)/2</f>
        <v>0</v>
      </c>
      <c r="I561" s="23">
        <v>0</v>
      </c>
      <c r="J561" s="23">
        <f>SUM(H561+I561)/2</f>
        <v>0</v>
      </c>
      <c r="K561" s="23">
        <f t="shared" si="68"/>
        <v>0</v>
      </c>
      <c r="P561"/>
    </row>
    <row r="562" spans="1:16" ht="15.75">
      <c r="A562" s="5" t="s">
        <v>6</v>
      </c>
      <c r="B562" s="23">
        <v>0</v>
      </c>
      <c r="C562" s="23">
        <v>51.1</v>
      </c>
      <c r="D562" s="23">
        <v>42.2</v>
      </c>
      <c r="E562" s="23">
        <f>SUM(C562+D562)/2</f>
        <v>46.650000000000006</v>
      </c>
      <c r="F562" s="23">
        <f>(B562+C562+D562)/2</f>
        <v>46.650000000000006</v>
      </c>
      <c r="G562" s="23">
        <v>0</v>
      </c>
      <c r="H562" s="23">
        <v>42.3</v>
      </c>
      <c r="I562" s="23">
        <v>50.95</v>
      </c>
      <c r="J562" s="23">
        <f>SUM(H562+I562)/2</f>
        <v>46.625</v>
      </c>
      <c r="K562" s="23">
        <f t="shared" si="68"/>
        <v>46.625</v>
      </c>
      <c r="P562"/>
    </row>
    <row r="563" spans="1:16" ht="15.75">
      <c r="A563" s="5" t="s">
        <v>7</v>
      </c>
      <c r="B563" s="23">
        <f>SUM(B560:B562)</f>
        <v>0</v>
      </c>
      <c r="C563" s="23">
        <f>SUM(C560:C562)</f>
        <v>51.1</v>
      </c>
      <c r="D563" s="23">
        <f>SUM(D560:D562)</f>
        <v>42.2</v>
      </c>
      <c r="E563" s="23">
        <f>SUM(E560:E562)</f>
        <v>46.650000000000006</v>
      </c>
      <c r="F563" s="23">
        <f>(B563+C563+D563)/2</f>
        <v>46.650000000000006</v>
      </c>
      <c r="G563" s="23">
        <f>SUM(G560:G562)</f>
        <v>0</v>
      </c>
      <c r="H563" s="23">
        <v>42.3</v>
      </c>
      <c r="I563" s="23">
        <v>50.95</v>
      </c>
      <c r="J563" s="23">
        <f>SUM(J560:J562)</f>
        <v>46.625</v>
      </c>
      <c r="K563" s="23">
        <f t="shared" si="68"/>
        <v>46.625</v>
      </c>
      <c r="P563"/>
    </row>
    <row r="564" spans="1:16" ht="15.75">
      <c r="A564" s="5" t="s">
        <v>8</v>
      </c>
      <c r="B564" s="23">
        <v>0</v>
      </c>
      <c r="C564" s="23">
        <v>3.812</v>
      </c>
      <c r="D564" s="23">
        <v>2.9</v>
      </c>
      <c r="E564" s="23">
        <f>SUM(C564+D564)/2</f>
        <v>3.356</v>
      </c>
      <c r="F564" s="23">
        <f>(B564+C564+D564)/2</f>
        <v>3.356</v>
      </c>
      <c r="G564" s="23">
        <v>0</v>
      </c>
      <c r="H564" s="23">
        <v>3.799</v>
      </c>
      <c r="I564" s="23">
        <v>3.4</v>
      </c>
      <c r="J564" s="23">
        <f>SUM(H564+I564)/2</f>
        <v>3.5995</v>
      </c>
      <c r="K564" s="23">
        <f t="shared" si="68"/>
        <v>3.5995</v>
      </c>
      <c r="P564"/>
    </row>
    <row r="565" spans="1:16" ht="15.75">
      <c r="A565" s="5" t="s">
        <v>9</v>
      </c>
      <c r="B565" s="23">
        <f>IF(B564&gt;0,SUM(B563/B564),0)</f>
        <v>0</v>
      </c>
      <c r="C565" s="23">
        <f>IF(C564&gt;0,SUM(C563/C564),0)</f>
        <v>13.405036726128017</v>
      </c>
      <c r="D565" s="23">
        <f>IF(D564&gt;0,SUM(D563/D564),0)</f>
        <v>14.551724137931036</v>
      </c>
      <c r="E565" s="23">
        <f>SUM(E563/E564)</f>
        <v>13.900476758045293</v>
      </c>
      <c r="F565" s="23">
        <f>SUM(F563/F564)</f>
        <v>13.900476758045293</v>
      </c>
      <c r="G565" s="23">
        <f>IF(G564&gt;0,SUM(G563/G564),0)</f>
        <v>0</v>
      </c>
      <c r="H565" s="23">
        <f>IF(H564&gt;0,SUM(H563/H564),0)</f>
        <v>11.134509081337194</v>
      </c>
      <c r="I565" s="23">
        <f>IF(I564&gt;0,SUM(I563/I564),0)</f>
        <v>14.98529411764706</v>
      </c>
      <c r="J565" s="23">
        <f>SUM(J563/J564)</f>
        <v>12.95318794276983</v>
      </c>
      <c r="K565" s="23">
        <f>SUM(K563/K564)</f>
        <v>12.95318794276983</v>
      </c>
      <c r="P565"/>
    </row>
    <row r="566" spans="1:16" ht="15.75">
      <c r="A566" s="5"/>
      <c r="B566" s="30"/>
      <c r="C566" s="30"/>
      <c r="D566" s="26"/>
      <c r="E566" s="26"/>
      <c r="F566" s="26"/>
      <c r="G566" s="26"/>
      <c r="H566" s="26"/>
      <c r="I566" s="26"/>
      <c r="J566" s="26"/>
      <c r="K566" s="26"/>
      <c r="P566"/>
    </row>
    <row r="567" spans="1:16" ht="15.75">
      <c r="A567" s="8" t="s">
        <v>74</v>
      </c>
      <c r="B567" s="25" t="s">
        <v>2</v>
      </c>
      <c r="C567" s="25" t="s">
        <v>3</v>
      </c>
      <c r="D567" s="25" t="s">
        <v>103</v>
      </c>
      <c r="E567" s="25" t="s">
        <v>104</v>
      </c>
      <c r="F567" s="25" t="s">
        <v>105</v>
      </c>
      <c r="G567" s="25" t="s">
        <v>113</v>
      </c>
      <c r="H567" s="25" t="s">
        <v>108</v>
      </c>
      <c r="I567" s="25" t="s">
        <v>109</v>
      </c>
      <c r="J567" s="25" t="s">
        <v>110</v>
      </c>
      <c r="K567" s="25" t="s">
        <v>111</v>
      </c>
      <c r="P567"/>
    </row>
    <row r="568" spans="1:16" ht="15.75">
      <c r="A568" s="29" t="s">
        <v>114</v>
      </c>
      <c r="B568" s="23" t="s">
        <v>112</v>
      </c>
      <c r="C568" s="23" t="s">
        <v>112</v>
      </c>
      <c r="D568" s="23" t="s">
        <v>112</v>
      </c>
      <c r="E568" s="23" t="s">
        <v>112</v>
      </c>
      <c r="F568" s="23" t="s">
        <v>112</v>
      </c>
      <c r="G568" s="23">
        <v>0</v>
      </c>
      <c r="H568" s="23">
        <v>0</v>
      </c>
      <c r="I568" s="23">
        <v>0</v>
      </c>
      <c r="J568" s="23">
        <f>SUM(H568+I568)/2</f>
        <v>0</v>
      </c>
      <c r="K568" s="23">
        <f aca="true" t="shared" si="69" ref="K568:K573">(G568+H568+I568)/2</f>
        <v>0</v>
      </c>
      <c r="P568"/>
    </row>
    <row r="569" spans="1:16" ht="15.75">
      <c r="A569" s="5" t="s">
        <v>4</v>
      </c>
      <c r="B569" s="23">
        <v>0</v>
      </c>
      <c r="C569" s="23">
        <v>0</v>
      </c>
      <c r="D569" s="23">
        <v>0</v>
      </c>
      <c r="E569" s="23">
        <f>SUM(C569+D569)/2</f>
        <v>0</v>
      </c>
      <c r="F569" s="23">
        <f>(B569+C569+D569)/2</f>
        <v>0</v>
      </c>
      <c r="G569" s="23">
        <v>0</v>
      </c>
      <c r="H569" s="23">
        <f>(D569+E569+F569)/2</f>
        <v>0</v>
      </c>
      <c r="I569" s="23">
        <v>0</v>
      </c>
      <c r="J569" s="23">
        <f>SUM(H569+I569)/2</f>
        <v>0</v>
      </c>
      <c r="K569" s="23">
        <f t="shared" si="69"/>
        <v>0</v>
      </c>
      <c r="P569"/>
    </row>
    <row r="570" spans="1:16" ht="15.75">
      <c r="A570" s="5" t="s">
        <v>5</v>
      </c>
      <c r="B570" s="23">
        <v>0</v>
      </c>
      <c r="C570" s="23">
        <v>16.85</v>
      </c>
      <c r="D570" s="23">
        <v>14.8</v>
      </c>
      <c r="E570" s="23">
        <f>SUM(C570+D570)/2</f>
        <v>15.825000000000001</v>
      </c>
      <c r="F570" s="23">
        <f>(B570+C570+D570)/2</f>
        <v>15.825000000000001</v>
      </c>
      <c r="G570" s="23">
        <v>0</v>
      </c>
      <c r="H570" s="23">
        <v>14.65</v>
      </c>
      <c r="I570" s="23">
        <v>12.15</v>
      </c>
      <c r="J570" s="23">
        <f>SUM(H570+I570)/2</f>
        <v>13.4</v>
      </c>
      <c r="K570" s="23">
        <f t="shared" si="69"/>
        <v>13.4</v>
      </c>
      <c r="P570"/>
    </row>
    <row r="571" spans="1:16" ht="15.75">
      <c r="A571" s="5" t="s">
        <v>6</v>
      </c>
      <c r="B571" s="23">
        <v>0</v>
      </c>
      <c r="C571" s="23">
        <v>106.73</v>
      </c>
      <c r="D571" s="23">
        <v>101.67</v>
      </c>
      <c r="E571" s="23">
        <f>SUM(C571+D571)/2</f>
        <v>104.2</v>
      </c>
      <c r="F571" s="23">
        <f>(B571+C571+D571)/2</f>
        <v>104.2</v>
      </c>
      <c r="G571" s="23">
        <v>0</v>
      </c>
      <c r="H571" s="23">
        <v>94.2</v>
      </c>
      <c r="I571" s="23">
        <v>91.78</v>
      </c>
      <c r="J571" s="23">
        <f>SUM(H571+I571)/2</f>
        <v>92.99000000000001</v>
      </c>
      <c r="K571" s="23">
        <f t="shared" si="69"/>
        <v>92.99000000000001</v>
      </c>
      <c r="P571"/>
    </row>
    <row r="572" spans="1:16" ht="15.75">
      <c r="A572" s="5" t="s">
        <v>7</v>
      </c>
      <c r="B572" s="23">
        <f>SUM(B569:B571)</f>
        <v>0</v>
      </c>
      <c r="C572" s="23">
        <f>SUM(C569:C571)</f>
        <v>123.58000000000001</v>
      </c>
      <c r="D572" s="23">
        <f>SUM(D569:D571)</f>
        <v>116.47</v>
      </c>
      <c r="E572" s="23">
        <f>SUM(E569:E571)</f>
        <v>120.025</v>
      </c>
      <c r="F572" s="23">
        <f>(B572+C572+D572)/2</f>
        <v>120.025</v>
      </c>
      <c r="G572" s="23">
        <f>SUM(G569:G571)</f>
        <v>0</v>
      </c>
      <c r="H572" s="23">
        <v>108.85</v>
      </c>
      <c r="I572" s="23">
        <v>103.93</v>
      </c>
      <c r="J572" s="23">
        <f>SUM(J569:J571)</f>
        <v>106.39000000000001</v>
      </c>
      <c r="K572" s="23">
        <f t="shared" si="69"/>
        <v>106.39</v>
      </c>
      <c r="P572"/>
    </row>
    <row r="573" spans="1:16" ht="15.75">
      <c r="A573" s="5" t="s">
        <v>8</v>
      </c>
      <c r="B573" s="23">
        <v>0</v>
      </c>
      <c r="C573" s="23">
        <v>7.281</v>
      </c>
      <c r="D573" s="23">
        <v>7.046</v>
      </c>
      <c r="E573" s="23">
        <f>SUM(C573+D573)/2</f>
        <v>7.1635</v>
      </c>
      <c r="F573" s="23">
        <f>(B573+C573+D573)/2</f>
        <v>7.1635</v>
      </c>
      <c r="G573" s="23">
        <v>0</v>
      </c>
      <c r="H573" s="23">
        <v>7.408</v>
      </c>
      <c r="I573" s="23">
        <v>6.975</v>
      </c>
      <c r="J573" s="23">
        <f>SUM(H573+I573)/2</f>
        <v>7.1915</v>
      </c>
      <c r="K573" s="23">
        <f t="shared" si="69"/>
        <v>7.1915</v>
      </c>
      <c r="P573"/>
    </row>
    <row r="574" spans="1:16" ht="15.75">
      <c r="A574" s="5" t="s">
        <v>9</v>
      </c>
      <c r="B574" s="23">
        <f>IF(B573&gt;0,SUM(B572/B573),0)</f>
        <v>0</v>
      </c>
      <c r="C574" s="23">
        <f>IF(C573&gt;0,SUM(C572/C573),0)</f>
        <v>16.972943277022388</v>
      </c>
      <c r="D574" s="23">
        <f>IF(D573&gt;0,SUM(D572/D573),0)</f>
        <v>16.529946068691455</v>
      </c>
      <c r="E574" s="23">
        <f>SUM(E572/E573)</f>
        <v>16.755077825085504</v>
      </c>
      <c r="F574" s="23">
        <f>SUM(F572/F573)</f>
        <v>16.755077825085504</v>
      </c>
      <c r="G574" s="23">
        <f>IF(G573&gt;0,SUM(G572/G573),0)</f>
        <v>0</v>
      </c>
      <c r="H574" s="23">
        <f>IF(H573&gt;0,SUM(H572/H573),0)</f>
        <v>14.693574514038875</v>
      </c>
      <c r="I574" s="23">
        <f>IF(I573&gt;0,SUM(I572/I573),0)</f>
        <v>14.90035842293907</v>
      </c>
      <c r="J574" s="23">
        <f>SUM(J572/J573)</f>
        <v>14.793853855245779</v>
      </c>
      <c r="K574" s="23">
        <f>SUM(K572/K573)</f>
        <v>14.793853855245777</v>
      </c>
      <c r="P574"/>
    </row>
    <row r="575" spans="1:16" ht="15.75">
      <c r="A575" s="5"/>
      <c r="B575" s="30"/>
      <c r="C575" s="30"/>
      <c r="D575" s="26"/>
      <c r="E575" s="26"/>
      <c r="F575" s="26"/>
      <c r="G575" s="26"/>
      <c r="H575" s="26"/>
      <c r="I575" s="26"/>
      <c r="J575" s="26"/>
      <c r="K575" s="26"/>
      <c r="P575"/>
    </row>
    <row r="576" spans="1:16" ht="15.75">
      <c r="A576" s="8" t="s">
        <v>75</v>
      </c>
      <c r="B576" s="25" t="s">
        <v>2</v>
      </c>
      <c r="C576" s="25" t="s">
        <v>3</v>
      </c>
      <c r="D576" s="25" t="s">
        <v>103</v>
      </c>
      <c r="E576" s="25" t="s">
        <v>104</v>
      </c>
      <c r="F576" s="25" t="s">
        <v>105</v>
      </c>
      <c r="G576" s="25" t="s">
        <v>113</v>
      </c>
      <c r="H576" s="25" t="s">
        <v>108</v>
      </c>
      <c r="I576" s="25" t="s">
        <v>109</v>
      </c>
      <c r="J576" s="25" t="s">
        <v>110</v>
      </c>
      <c r="K576" s="25" t="s">
        <v>111</v>
      </c>
      <c r="P576"/>
    </row>
    <row r="577" spans="1:16" ht="15.75">
      <c r="A577" s="29" t="s">
        <v>114</v>
      </c>
      <c r="B577" s="23" t="s">
        <v>112</v>
      </c>
      <c r="C577" s="23" t="s">
        <v>112</v>
      </c>
      <c r="D577" s="23" t="s">
        <v>112</v>
      </c>
      <c r="E577" s="23" t="s">
        <v>112</v>
      </c>
      <c r="F577" s="23" t="s">
        <v>112</v>
      </c>
      <c r="G577" s="23">
        <v>0</v>
      </c>
      <c r="H577" s="23">
        <v>0</v>
      </c>
      <c r="I577" s="23">
        <v>0</v>
      </c>
      <c r="J577" s="23">
        <f>SUM(H577+I577)/2</f>
        <v>0</v>
      </c>
      <c r="K577" s="23">
        <f aca="true" t="shared" si="70" ref="K577:K582">(G577+H577+I577)/2</f>
        <v>0</v>
      </c>
      <c r="P577"/>
    </row>
    <row r="578" spans="1:16" ht="15.75">
      <c r="A578" s="5" t="s">
        <v>4</v>
      </c>
      <c r="B578" s="23">
        <v>0</v>
      </c>
      <c r="C578" s="23">
        <v>0</v>
      </c>
      <c r="D578" s="23">
        <v>0</v>
      </c>
      <c r="E578" s="23">
        <f>SUM(C578+D578)/2</f>
        <v>0</v>
      </c>
      <c r="F578" s="23">
        <f>(B578+C578+D578)/2</f>
        <v>0</v>
      </c>
      <c r="G578" s="23">
        <v>0</v>
      </c>
      <c r="H578" s="23">
        <f>(D578+E578+F578)/2</f>
        <v>0</v>
      </c>
      <c r="I578" s="23">
        <v>0</v>
      </c>
      <c r="J578" s="23">
        <f>SUM(H578+I578)/2</f>
        <v>0</v>
      </c>
      <c r="K578" s="23">
        <f t="shared" si="70"/>
        <v>0</v>
      </c>
      <c r="P578"/>
    </row>
    <row r="579" spans="1:16" ht="15.75">
      <c r="A579" s="5" t="s">
        <v>5</v>
      </c>
      <c r="B579" s="23">
        <v>0</v>
      </c>
      <c r="C579" s="23">
        <v>231.77</v>
      </c>
      <c r="D579" s="23">
        <v>263.27</v>
      </c>
      <c r="E579" s="23">
        <f>SUM(C579+D579)/2</f>
        <v>247.51999999999998</v>
      </c>
      <c r="F579" s="23">
        <f>(B579+C579+D579)/2</f>
        <v>247.51999999999998</v>
      </c>
      <c r="G579" s="23">
        <v>0</v>
      </c>
      <c r="H579" s="23">
        <v>250.18</v>
      </c>
      <c r="I579" s="23">
        <v>229.55</v>
      </c>
      <c r="J579" s="23">
        <f>SUM(H579+I579)/2</f>
        <v>239.865</v>
      </c>
      <c r="K579" s="23">
        <f t="shared" si="70"/>
        <v>239.865</v>
      </c>
      <c r="P579"/>
    </row>
    <row r="580" spans="1:16" ht="15.75">
      <c r="A580" s="5" t="s">
        <v>6</v>
      </c>
      <c r="B580" s="23">
        <v>0</v>
      </c>
      <c r="C580" s="23">
        <v>0</v>
      </c>
      <c r="D580" s="23">
        <v>0</v>
      </c>
      <c r="E580" s="23">
        <f>SUM(C580+D580)/2</f>
        <v>0</v>
      </c>
      <c r="F580" s="23">
        <f>(B580+C580+D580)/2</f>
        <v>0</v>
      </c>
      <c r="G580" s="23">
        <v>0</v>
      </c>
      <c r="H580" s="23">
        <f>(D580+E580+F580)/2</f>
        <v>0</v>
      </c>
      <c r="I580" s="23">
        <v>0</v>
      </c>
      <c r="J580" s="23">
        <f>SUM(H580+I580)/2</f>
        <v>0</v>
      </c>
      <c r="K580" s="23">
        <f t="shared" si="70"/>
        <v>0</v>
      </c>
      <c r="P580"/>
    </row>
    <row r="581" spans="1:16" ht="15.75">
      <c r="A581" s="5" t="s">
        <v>7</v>
      </c>
      <c r="B581" s="23">
        <f>SUM(B578:B580)</f>
        <v>0</v>
      </c>
      <c r="C581" s="23">
        <f>SUM(C578:C580)</f>
        <v>231.77</v>
      </c>
      <c r="D581" s="23">
        <f>SUM(D578:D580)</f>
        <v>263.27</v>
      </c>
      <c r="E581" s="23">
        <f>SUM(E578:E580)</f>
        <v>247.51999999999998</v>
      </c>
      <c r="F581" s="23">
        <f>(B581+C581+D581)/2</f>
        <v>247.51999999999998</v>
      </c>
      <c r="G581" s="23">
        <f>SUM(G578:G580)</f>
        <v>0</v>
      </c>
      <c r="H581" s="23">
        <v>250.18</v>
      </c>
      <c r="I581" s="23">
        <v>229.55</v>
      </c>
      <c r="J581" s="23">
        <f>SUM(J578:J580)</f>
        <v>239.865</v>
      </c>
      <c r="K581" s="23">
        <f t="shared" si="70"/>
        <v>239.865</v>
      </c>
      <c r="P581"/>
    </row>
    <row r="582" spans="1:16" ht="15.75">
      <c r="A582" s="5" t="s">
        <v>8</v>
      </c>
      <c r="B582" s="23">
        <v>0</v>
      </c>
      <c r="C582" s="23">
        <v>10.011</v>
      </c>
      <c r="D582" s="23">
        <v>11.619</v>
      </c>
      <c r="E582" s="23">
        <f>SUM(C582+D582)/2</f>
        <v>10.815</v>
      </c>
      <c r="F582" s="23">
        <f>(B582+C582+D582)/2</f>
        <v>10.815</v>
      </c>
      <c r="G582" s="23">
        <v>0</v>
      </c>
      <c r="H582" s="23">
        <v>12.311</v>
      </c>
      <c r="I582" s="23">
        <v>10.165</v>
      </c>
      <c r="J582" s="23">
        <f>SUM(H582+I582)/2</f>
        <v>11.238</v>
      </c>
      <c r="K582" s="23">
        <f t="shared" si="70"/>
        <v>11.238</v>
      </c>
      <c r="P582"/>
    </row>
    <row r="583" spans="1:16" ht="15.75">
      <c r="A583" s="5" t="s">
        <v>9</v>
      </c>
      <c r="B583" s="23">
        <f>IF(B582&gt;0,SUM(B581/B582),0)</f>
        <v>0</v>
      </c>
      <c r="C583" s="23">
        <f>IF(C582&gt;0,SUM(C581/C582),0)</f>
        <v>23.151533313355312</v>
      </c>
      <c r="D583" s="23">
        <f>IF(D582&gt;0,SUM(D581/D582),0)</f>
        <v>22.658576469575692</v>
      </c>
      <c r="E583" s="23">
        <f>SUM(E581/E582)</f>
        <v>22.88673139158576</v>
      </c>
      <c r="F583" s="23">
        <f>SUM(F581/F582)</f>
        <v>22.88673139158576</v>
      </c>
      <c r="G583" s="23">
        <f>IF(G582&gt;0,SUM(G581/G582),0)</f>
        <v>0</v>
      </c>
      <c r="H583" s="23">
        <f>IF(H582&gt;0,SUM(H581/H582),0)</f>
        <v>20.321663552920153</v>
      </c>
      <c r="I583" s="23">
        <f>IF(I582&gt;0,SUM(I581/I582),0)</f>
        <v>22.582390555828827</v>
      </c>
      <c r="J583" s="23">
        <f>SUM(J581/J582)</f>
        <v>21.344100373731983</v>
      </c>
      <c r="K583" s="23">
        <f>SUM(K581/K582)</f>
        <v>21.344100373731983</v>
      </c>
      <c r="P583"/>
    </row>
    <row r="584" spans="1:16" ht="15.75">
      <c r="A584" s="5"/>
      <c r="B584" s="30"/>
      <c r="C584" s="30"/>
      <c r="D584" s="26"/>
      <c r="E584" s="26"/>
      <c r="F584" s="26"/>
      <c r="G584" s="26"/>
      <c r="H584" s="26"/>
      <c r="I584" s="26"/>
      <c r="J584" s="26"/>
      <c r="K584" s="26"/>
      <c r="P584"/>
    </row>
    <row r="585" spans="1:16" ht="24.75">
      <c r="A585" s="8" t="s">
        <v>76</v>
      </c>
      <c r="B585" s="25" t="s">
        <v>2</v>
      </c>
      <c r="C585" s="25" t="s">
        <v>3</v>
      </c>
      <c r="D585" s="25" t="s">
        <v>103</v>
      </c>
      <c r="E585" s="25" t="s">
        <v>104</v>
      </c>
      <c r="F585" s="25" t="s">
        <v>105</v>
      </c>
      <c r="G585" s="25" t="s">
        <v>113</v>
      </c>
      <c r="H585" s="25" t="s">
        <v>108</v>
      </c>
      <c r="I585" s="25" t="s">
        <v>109</v>
      </c>
      <c r="J585" s="25" t="s">
        <v>110</v>
      </c>
      <c r="K585" s="25" t="s">
        <v>111</v>
      </c>
      <c r="P585"/>
    </row>
    <row r="586" spans="1:16" ht="15.75">
      <c r="A586" s="29" t="s">
        <v>114</v>
      </c>
      <c r="B586" s="23" t="s">
        <v>112</v>
      </c>
      <c r="C586" s="23" t="s">
        <v>112</v>
      </c>
      <c r="D586" s="23" t="s">
        <v>112</v>
      </c>
      <c r="E586" s="23" t="s">
        <v>112</v>
      </c>
      <c r="F586" s="23" t="s">
        <v>112</v>
      </c>
      <c r="G586" s="23">
        <v>0</v>
      </c>
      <c r="H586" s="23">
        <v>0</v>
      </c>
      <c r="I586" s="23">
        <v>0</v>
      </c>
      <c r="J586" s="23">
        <f>SUM(H586+I586)/2</f>
        <v>0</v>
      </c>
      <c r="K586" s="23">
        <f aca="true" t="shared" si="71" ref="K586:K591">(G586+H586+I586)/2</f>
        <v>0</v>
      </c>
      <c r="P586"/>
    </row>
    <row r="587" spans="1:16" ht="15.75">
      <c r="A587" s="5" t="s">
        <v>4</v>
      </c>
      <c r="B587" s="23">
        <v>0</v>
      </c>
      <c r="C587" s="23">
        <v>0</v>
      </c>
      <c r="D587" s="23">
        <v>0</v>
      </c>
      <c r="E587" s="23">
        <f>SUM(C587+D587)/2</f>
        <v>0</v>
      </c>
      <c r="F587" s="23">
        <f>(B587+C587+D587)/2</f>
        <v>0</v>
      </c>
      <c r="G587" s="23">
        <v>0</v>
      </c>
      <c r="H587" s="23">
        <f>(D587+E587+F587)/2</f>
        <v>0</v>
      </c>
      <c r="I587" s="23">
        <v>0</v>
      </c>
      <c r="J587" s="23">
        <f>SUM(H587+I587)/2</f>
        <v>0</v>
      </c>
      <c r="K587" s="23">
        <f t="shared" si="71"/>
        <v>0</v>
      </c>
      <c r="P587"/>
    </row>
    <row r="588" spans="1:16" ht="15.75">
      <c r="A588" s="5" t="s">
        <v>5</v>
      </c>
      <c r="B588" s="23">
        <v>0</v>
      </c>
      <c r="C588" s="23">
        <v>0</v>
      </c>
      <c r="D588" s="23">
        <v>0</v>
      </c>
      <c r="E588" s="23">
        <f>SUM(C588+D588)/2</f>
        <v>0</v>
      </c>
      <c r="F588" s="23">
        <f>(B588+C588+D588)/2</f>
        <v>0</v>
      </c>
      <c r="G588" s="23">
        <v>0</v>
      </c>
      <c r="H588" s="23">
        <f>(D588+E588+F588)/2</f>
        <v>0</v>
      </c>
      <c r="I588" s="23">
        <v>0</v>
      </c>
      <c r="J588" s="23">
        <f>SUM(H588+I588)/2</f>
        <v>0</v>
      </c>
      <c r="K588" s="23">
        <f t="shared" si="71"/>
        <v>0</v>
      </c>
      <c r="P588"/>
    </row>
    <row r="589" spans="1:16" ht="15.75">
      <c r="A589" s="5" t="s">
        <v>6</v>
      </c>
      <c r="B589" s="23">
        <v>0</v>
      </c>
      <c r="C589" s="23">
        <v>15.7</v>
      </c>
      <c r="D589" s="23">
        <v>17.85</v>
      </c>
      <c r="E589" s="23">
        <f>SUM(C589+D589)/2</f>
        <v>16.775</v>
      </c>
      <c r="F589" s="23">
        <f>(B589+C589+D589)/2</f>
        <v>16.775</v>
      </c>
      <c r="G589" s="23">
        <v>0</v>
      </c>
      <c r="H589" s="23">
        <v>15.15</v>
      </c>
      <c r="I589" s="23">
        <v>4.65</v>
      </c>
      <c r="J589" s="23">
        <f>SUM(H589+I589)/2</f>
        <v>9.9</v>
      </c>
      <c r="K589" s="23">
        <f t="shared" si="71"/>
        <v>9.9</v>
      </c>
      <c r="P589"/>
    </row>
    <row r="590" spans="1:16" ht="15.75">
      <c r="A590" s="5" t="s">
        <v>7</v>
      </c>
      <c r="B590" s="23">
        <f>SUM(B587:B589)</f>
        <v>0</v>
      </c>
      <c r="C590" s="23">
        <f>SUM(C587:C589)</f>
        <v>15.7</v>
      </c>
      <c r="D590" s="23">
        <f>SUM(D587:D589)</f>
        <v>17.85</v>
      </c>
      <c r="E590" s="23">
        <f>SUM(E587:E589)</f>
        <v>16.775</v>
      </c>
      <c r="F590" s="23">
        <f>(B590+C590+D590)/2</f>
        <v>16.775</v>
      </c>
      <c r="G590" s="23">
        <f>SUM(G587:G589)</f>
        <v>0</v>
      </c>
      <c r="H590" s="23">
        <v>15.15</v>
      </c>
      <c r="I590" s="23">
        <v>4.65</v>
      </c>
      <c r="J590" s="23">
        <f>SUM(J587:J589)</f>
        <v>9.9</v>
      </c>
      <c r="K590" s="23">
        <f t="shared" si="71"/>
        <v>9.9</v>
      </c>
      <c r="P590"/>
    </row>
    <row r="591" spans="1:16" ht="15.75">
      <c r="A591" s="5" t="s">
        <v>8</v>
      </c>
      <c r="B591" s="23">
        <v>0</v>
      </c>
      <c r="C591" s="23">
        <v>0.184</v>
      </c>
      <c r="D591" s="23">
        <v>0.75</v>
      </c>
      <c r="E591" s="23">
        <f>SUM(C591+D591)/2</f>
        <v>0.46699999999999997</v>
      </c>
      <c r="F591" s="23">
        <f>(B591+C591+D591)/2</f>
        <v>0.46699999999999997</v>
      </c>
      <c r="G591" s="23">
        <v>0</v>
      </c>
      <c r="H591" s="23">
        <v>0.146</v>
      </c>
      <c r="I591" s="23">
        <v>0.2</v>
      </c>
      <c r="J591" s="23">
        <f>SUM(H591+I591)/2</f>
        <v>0.173</v>
      </c>
      <c r="K591" s="23">
        <f t="shared" si="71"/>
        <v>0.173</v>
      </c>
      <c r="P591"/>
    </row>
    <row r="592" spans="1:16" ht="15.75">
      <c r="A592" s="5" t="s">
        <v>9</v>
      </c>
      <c r="B592" s="23">
        <f>IF(B591&gt;0,SUM(B590/B591),0)</f>
        <v>0</v>
      </c>
      <c r="C592" s="23">
        <f>IF(C591&gt;0,SUM(C590/C591),0)</f>
        <v>85.32608695652173</v>
      </c>
      <c r="D592" s="23">
        <f>IF(D591&gt;0,SUM(D590/D591),0)</f>
        <v>23.8</v>
      </c>
      <c r="E592" s="23">
        <f>SUM(E590/E591)</f>
        <v>35.92077087794433</v>
      </c>
      <c r="F592" s="23">
        <f>SUM(F590/F591)</f>
        <v>35.92077087794433</v>
      </c>
      <c r="G592" s="23">
        <f>IF(G591&gt;0,SUM(G590/G591),0)</f>
        <v>0</v>
      </c>
      <c r="H592" s="23">
        <f>IF(H591&gt;0,SUM(H590/H591),0)</f>
        <v>103.76712328767124</v>
      </c>
      <c r="I592" s="23">
        <f>IF(I591&gt;0,SUM(I590/I591),0)</f>
        <v>23.25</v>
      </c>
      <c r="J592" s="23">
        <f>SUM(J590/J591)</f>
        <v>57.225433526011564</v>
      </c>
      <c r="K592" s="23">
        <f>SUM(K590/K591)</f>
        <v>57.225433526011564</v>
      </c>
      <c r="P592"/>
    </row>
    <row r="593" spans="1:16" ht="15.75">
      <c r="A593" s="5"/>
      <c r="B593" s="30"/>
      <c r="C593" s="30"/>
      <c r="D593" s="26"/>
      <c r="E593" s="26"/>
      <c r="F593" s="26"/>
      <c r="G593" s="26"/>
      <c r="H593" s="26"/>
      <c r="I593" s="26"/>
      <c r="J593" s="26"/>
      <c r="K593" s="26"/>
      <c r="P593"/>
    </row>
    <row r="594" spans="1:16" ht="15.75" customHeight="1">
      <c r="A594" s="9" t="s">
        <v>77</v>
      </c>
      <c r="B594" s="27" t="s">
        <v>2</v>
      </c>
      <c r="C594" s="27" t="s">
        <v>3</v>
      </c>
      <c r="D594" s="27" t="s">
        <v>103</v>
      </c>
      <c r="E594" s="27" t="s">
        <v>104</v>
      </c>
      <c r="F594" s="27" t="s">
        <v>105</v>
      </c>
      <c r="G594" s="27" t="s">
        <v>107</v>
      </c>
      <c r="H594" s="27" t="s">
        <v>108</v>
      </c>
      <c r="I594" s="27" t="s">
        <v>109</v>
      </c>
      <c r="J594" s="27" t="s">
        <v>110</v>
      </c>
      <c r="K594" s="27" t="s">
        <v>111</v>
      </c>
      <c r="P594"/>
    </row>
    <row r="595" spans="1:16" ht="15.75">
      <c r="A595" s="29" t="s">
        <v>114</v>
      </c>
      <c r="B595" s="23" t="s">
        <v>112</v>
      </c>
      <c r="C595" s="23" t="s">
        <v>112</v>
      </c>
      <c r="D595" s="23" t="s">
        <v>112</v>
      </c>
      <c r="E595" s="23" t="s">
        <v>112</v>
      </c>
      <c r="F595" s="23" t="s">
        <v>112</v>
      </c>
      <c r="G595" s="23">
        <v>0</v>
      </c>
      <c r="H595" s="23">
        <f aca="true" t="shared" si="72" ref="G595:J598">SUM(H514+H523+H532+H541+H550+H559+H568+H577+H586)</f>
        <v>0</v>
      </c>
      <c r="I595" s="23">
        <f t="shared" si="72"/>
        <v>0</v>
      </c>
      <c r="J595" s="23">
        <f>SUM(H595+I595)/2</f>
        <v>0</v>
      </c>
      <c r="K595" s="23">
        <f aca="true" t="shared" si="73" ref="K595:K600">(G595+H595+I595)/2</f>
        <v>0</v>
      </c>
      <c r="P595"/>
    </row>
    <row r="596" spans="1:16" ht="15.75">
      <c r="A596" s="5" t="s">
        <v>4</v>
      </c>
      <c r="B596" s="23">
        <f aca="true" t="shared" si="74" ref="B596:D598">SUM(B515+B524+B533+B542+B551+B560+B569+B578+B587)</f>
        <v>0</v>
      </c>
      <c r="C596" s="23">
        <f t="shared" si="74"/>
        <v>1.8</v>
      </c>
      <c r="D596" s="23">
        <f t="shared" si="74"/>
        <v>10</v>
      </c>
      <c r="E596" s="23">
        <f>SUM(C596+D596)/2</f>
        <v>5.9</v>
      </c>
      <c r="F596" s="23">
        <f>(B596+C596+D596)/2</f>
        <v>5.9</v>
      </c>
      <c r="G596" s="23">
        <f t="shared" si="72"/>
        <v>0</v>
      </c>
      <c r="H596" s="23">
        <f t="shared" si="72"/>
        <v>21.4</v>
      </c>
      <c r="I596" s="23">
        <f t="shared" si="72"/>
        <v>12.4</v>
      </c>
      <c r="J596" s="23">
        <f>SUM(H596+I596)/2</f>
        <v>16.9</v>
      </c>
      <c r="K596" s="23">
        <f t="shared" si="73"/>
        <v>16.9</v>
      </c>
      <c r="P596"/>
    </row>
    <row r="597" spans="1:16" ht="15.75">
      <c r="A597" s="5" t="s">
        <v>5</v>
      </c>
      <c r="B597" s="23">
        <f t="shared" si="74"/>
        <v>0</v>
      </c>
      <c r="C597" s="23">
        <f t="shared" si="74"/>
        <v>341.07000000000005</v>
      </c>
      <c r="D597" s="23">
        <f t="shared" si="74"/>
        <v>348.27</v>
      </c>
      <c r="E597" s="23">
        <f>SUM(C597+D597)/2</f>
        <v>344.67</v>
      </c>
      <c r="F597" s="23">
        <f>(B597+C597+D597)/2</f>
        <v>344.67</v>
      </c>
      <c r="G597" s="23">
        <f t="shared" si="72"/>
        <v>0</v>
      </c>
      <c r="H597" s="23">
        <f t="shared" si="72"/>
        <v>335.23</v>
      </c>
      <c r="I597" s="23">
        <f t="shared" si="72"/>
        <v>304.1</v>
      </c>
      <c r="J597" s="23">
        <f>SUM(H597+I597)/2</f>
        <v>319.665</v>
      </c>
      <c r="K597" s="23">
        <f t="shared" si="73"/>
        <v>319.665</v>
      </c>
      <c r="P597"/>
    </row>
    <row r="598" spans="1:16" ht="15.75">
      <c r="A598" s="5" t="s">
        <v>6</v>
      </c>
      <c r="B598" s="23">
        <f t="shared" si="74"/>
        <v>0</v>
      </c>
      <c r="C598" s="23">
        <f t="shared" si="74"/>
        <v>372.58</v>
      </c>
      <c r="D598" s="23">
        <f t="shared" si="74"/>
        <v>334.74000000000007</v>
      </c>
      <c r="E598" s="23">
        <f>SUM(C598+D598)/2</f>
        <v>353.66</v>
      </c>
      <c r="F598" s="23">
        <f>(B598+C598+D598)/2</f>
        <v>353.66</v>
      </c>
      <c r="G598" s="23">
        <f t="shared" si="72"/>
        <v>0</v>
      </c>
      <c r="H598" s="23">
        <f t="shared" si="72"/>
        <v>345.2699999999999</v>
      </c>
      <c r="I598" s="23">
        <f t="shared" si="72"/>
        <v>336.5999999999999</v>
      </c>
      <c r="J598" s="23">
        <f>SUM(H598+I598)/2</f>
        <v>340.93499999999995</v>
      </c>
      <c r="K598" s="23">
        <f t="shared" si="73"/>
        <v>340.93499999999995</v>
      </c>
      <c r="P598"/>
    </row>
    <row r="599" spans="1:16" ht="15.75">
      <c r="A599" s="5" t="s">
        <v>7</v>
      </c>
      <c r="B599" s="23">
        <f>SUM(B596:B598)</f>
        <v>0</v>
      </c>
      <c r="C599" s="23">
        <f>SUM(C596:C598)</f>
        <v>715.45</v>
      </c>
      <c r="D599" s="23">
        <f>SUM(D596:D598)</f>
        <v>693.01</v>
      </c>
      <c r="E599" s="23">
        <f>SUM(E596:E598)</f>
        <v>704.23</v>
      </c>
      <c r="F599" s="23">
        <f>(B599+C599+D599)/2</f>
        <v>704.23</v>
      </c>
      <c r="G599" s="23">
        <f>SUM(G596:G598)</f>
        <v>0</v>
      </c>
      <c r="H599" s="23">
        <f>SUM(H595:H598)</f>
        <v>701.8999999999999</v>
      </c>
      <c r="I599" s="23">
        <f>SUM(I595:I598)</f>
        <v>653.0999999999999</v>
      </c>
      <c r="J599" s="23">
        <f>SUM(J595:J598)</f>
        <v>677.5</v>
      </c>
      <c r="K599" s="23">
        <f t="shared" si="73"/>
        <v>677.4999999999999</v>
      </c>
      <c r="P599"/>
    </row>
    <row r="600" spans="1:16" ht="15.75">
      <c r="A600" s="5" t="s">
        <v>8</v>
      </c>
      <c r="B600" s="23">
        <f>SUM(B519+B528+B537+B546+B555+B564+B573+B582+B591)</f>
        <v>0</v>
      </c>
      <c r="C600" s="23">
        <f>SUM(C519+C528+C537+C546+C555+C564+C573+C582+C591)</f>
        <v>32.833</v>
      </c>
      <c r="D600" s="23">
        <f>SUM(D519+D528+D537+D546+D555+D564+D573+D582+D591)</f>
        <v>32.519000000000005</v>
      </c>
      <c r="E600" s="23">
        <f>SUM(C600+D600)/2</f>
        <v>32.676</v>
      </c>
      <c r="F600" s="23">
        <f>(B600+C600+D600)/2</f>
        <v>32.676</v>
      </c>
      <c r="G600" s="23">
        <f>SUM(G519+G528+G537+G546+G555+G564+G573+G582+G591)</f>
        <v>0</v>
      </c>
      <c r="H600" s="23">
        <f>SUM(H519+H528+H537+H546+H555+H564+H573+H582+H591)</f>
        <v>36.040000000000006</v>
      </c>
      <c r="I600" s="23">
        <f>SUM(I519+I528+I537+I546+I555+I564+I573+I582+I591)</f>
        <v>30.298</v>
      </c>
      <c r="J600" s="23">
        <f>SUM(H600+I600)/2</f>
        <v>33.169000000000004</v>
      </c>
      <c r="K600" s="23">
        <f t="shared" si="73"/>
        <v>33.169000000000004</v>
      </c>
      <c r="P600"/>
    </row>
    <row r="601" spans="1:16" ht="15.75">
      <c r="A601" s="6" t="s">
        <v>9</v>
      </c>
      <c r="B601" s="28">
        <f>IF(B600&gt;0,SUM(B599/B600),0)</f>
        <v>0</v>
      </c>
      <c r="C601" s="28">
        <f>IF(C600&gt;0,SUM(C599/C600),0)</f>
        <v>21.790576554076694</v>
      </c>
      <c r="D601" s="28">
        <f>IF(D600&gt;0,SUM(D599/D600),0)</f>
        <v>21.310925920231245</v>
      </c>
      <c r="E601" s="28">
        <f>SUM(E599/E600)</f>
        <v>21.55190353776472</v>
      </c>
      <c r="F601" s="28">
        <f>SUM(F599/F600)</f>
        <v>21.55190353776472</v>
      </c>
      <c r="G601" s="28">
        <f>IF(G600&gt;0,SUM(G599/G600),0)</f>
        <v>0</v>
      </c>
      <c r="H601" s="28">
        <f>IF(H600&gt;0,SUM(H599/H600),0)</f>
        <v>19.475582685904545</v>
      </c>
      <c r="I601" s="28">
        <f>IF(I600&gt;0,SUM(I599/I600),0)</f>
        <v>21.55587827579378</v>
      </c>
      <c r="J601" s="28">
        <f>SUM(J599/J600)</f>
        <v>20.4256986945642</v>
      </c>
      <c r="K601" s="28">
        <f>SUM(K599/K600)</f>
        <v>20.425698694564197</v>
      </c>
      <c r="P601"/>
    </row>
    <row r="602" spans="1:16" ht="15.75">
      <c r="A602" s="10"/>
      <c r="B602" s="30"/>
      <c r="C602" s="30"/>
      <c r="D602" s="26"/>
      <c r="E602" s="26"/>
      <c r="F602" s="26"/>
      <c r="G602" s="26"/>
      <c r="H602" s="26"/>
      <c r="I602" s="26"/>
      <c r="J602" s="26"/>
      <c r="K602" s="26"/>
      <c r="P602"/>
    </row>
    <row r="603" spans="1:16" ht="15.75">
      <c r="A603" s="22" t="s">
        <v>78</v>
      </c>
      <c r="B603" s="24"/>
      <c r="C603" s="24"/>
      <c r="D603" s="31"/>
      <c r="E603" s="31"/>
      <c r="F603" s="31"/>
      <c r="G603" s="31"/>
      <c r="H603" s="31"/>
      <c r="I603" s="31"/>
      <c r="J603" s="31"/>
      <c r="K603" s="31"/>
      <c r="P603"/>
    </row>
    <row r="604" spans="1:16" ht="15.75">
      <c r="A604" s="11" t="s">
        <v>79</v>
      </c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P604"/>
    </row>
    <row r="605" spans="1:16" ht="15.75">
      <c r="A605" s="8" t="s">
        <v>80</v>
      </c>
      <c r="B605" s="25" t="s">
        <v>2</v>
      </c>
      <c r="C605" s="25" t="s">
        <v>3</v>
      </c>
      <c r="D605" s="25" t="s">
        <v>103</v>
      </c>
      <c r="E605" s="25" t="s">
        <v>104</v>
      </c>
      <c r="F605" s="25" t="s">
        <v>105</v>
      </c>
      <c r="G605" s="25" t="s">
        <v>113</v>
      </c>
      <c r="H605" s="25" t="s">
        <v>108</v>
      </c>
      <c r="I605" s="25" t="s">
        <v>109</v>
      </c>
      <c r="J605" s="25" t="s">
        <v>110</v>
      </c>
      <c r="K605" s="25" t="s">
        <v>111</v>
      </c>
      <c r="P605"/>
    </row>
    <row r="606" spans="1:16" ht="15.75">
      <c r="A606" s="29" t="s">
        <v>114</v>
      </c>
      <c r="B606" s="23" t="s">
        <v>112</v>
      </c>
      <c r="C606" s="23" t="s">
        <v>112</v>
      </c>
      <c r="D606" s="23" t="s">
        <v>112</v>
      </c>
      <c r="E606" s="23" t="s">
        <v>112</v>
      </c>
      <c r="F606" s="23" t="s">
        <v>112</v>
      </c>
      <c r="G606" s="23">
        <v>0</v>
      </c>
      <c r="H606" s="23">
        <v>0</v>
      </c>
      <c r="I606" s="23">
        <v>0</v>
      </c>
      <c r="J606" s="23">
        <f>SUM(H606+I606)/2</f>
        <v>0</v>
      </c>
      <c r="K606" s="23">
        <f aca="true" t="shared" si="75" ref="K606:K611">(G606+H606+I606)/2</f>
        <v>0</v>
      </c>
      <c r="P606"/>
    </row>
    <row r="607" spans="1:16" ht="15.75">
      <c r="A607" s="5" t="s">
        <v>4</v>
      </c>
      <c r="B607" s="23">
        <v>0</v>
      </c>
      <c r="C607" s="23">
        <v>37.73</v>
      </c>
      <c r="D607" s="23">
        <v>32.67</v>
      </c>
      <c r="E607" s="23">
        <f>SUM(C607+D607)/2</f>
        <v>35.2</v>
      </c>
      <c r="F607" s="23">
        <f>(B607+C607+D607)/2</f>
        <v>35.2</v>
      </c>
      <c r="G607" s="23">
        <v>0</v>
      </c>
      <c r="H607" s="23">
        <v>40.67</v>
      </c>
      <c r="I607" s="23">
        <v>40.07</v>
      </c>
      <c r="J607" s="23">
        <f>SUM(H607+I607)/2</f>
        <v>40.370000000000005</v>
      </c>
      <c r="K607" s="23">
        <f t="shared" si="75"/>
        <v>40.370000000000005</v>
      </c>
      <c r="P607"/>
    </row>
    <row r="608" spans="1:16" ht="15.75">
      <c r="A608" s="5" t="s">
        <v>5</v>
      </c>
      <c r="B608" s="23">
        <v>0</v>
      </c>
      <c r="C608" s="23">
        <v>111.53</v>
      </c>
      <c r="D608" s="23">
        <v>117.65</v>
      </c>
      <c r="E608" s="23">
        <f>SUM(C608+D608)/2</f>
        <v>114.59</v>
      </c>
      <c r="F608" s="23">
        <f>(B608+C608+D608)/2</f>
        <v>114.59</v>
      </c>
      <c r="G608" s="23">
        <v>0</v>
      </c>
      <c r="H608" s="23">
        <v>107.53</v>
      </c>
      <c r="I608" s="23">
        <v>124.93</v>
      </c>
      <c r="J608" s="23">
        <f>SUM(H608+I608)/2</f>
        <v>116.23</v>
      </c>
      <c r="K608" s="23">
        <f t="shared" si="75"/>
        <v>116.23</v>
      </c>
      <c r="P608"/>
    </row>
    <row r="609" spans="1:16" ht="15.75">
      <c r="A609" s="5" t="s">
        <v>6</v>
      </c>
      <c r="B609" s="23">
        <v>0</v>
      </c>
      <c r="C609" s="23">
        <v>0</v>
      </c>
      <c r="D609" s="23">
        <v>0</v>
      </c>
      <c r="E609" s="23">
        <f>SUM(C609+D609)/2</f>
        <v>0</v>
      </c>
      <c r="F609" s="23">
        <f>(B609+C609+D609)/2</f>
        <v>0</v>
      </c>
      <c r="G609" s="23">
        <v>0</v>
      </c>
      <c r="H609" s="23">
        <f>(D609+E609+F609)/2</f>
        <v>0</v>
      </c>
      <c r="I609" s="23">
        <v>0</v>
      </c>
      <c r="J609" s="23">
        <f>SUM(H609+I609)/2</f>
        <v>0</v>
      </c>
      <c r="K609" s="23">
        <f t="shared" si="75"/>
        <v>0</v>
      </c>
      <c r="P609"/>
    </row>
    <row r="610" spans="1:16" ht="15.75">
      <c r="A610" s="5" t="s">
        <v>7</v>
      </c>
      <c r="B610" s="23">
        <f>SUM(B607:B609)</f>
        <v>0</v>
      </c>
      <c r="C610" s="23">
        <f>SUM(C607:C609)</f>
        <v>149.26</v>
      </c>
      <c r="D610" s="23">
        <f>SUM(D607:D609)</f>
        <v>150.32</v>
      </c>
      <c r="E610" s="23">
        <f>SUM(E607:E609)</f>
        <v>149.79000000000002</v>
      </c>
      <c r="F610" s="23">
        <f>(B610+C610+D610)/2</f>
        <v>149.79</v>
      </c>
      <c r="G610" s="23">
        <f>SUM(G607:G609)</f>
        <v>0</v>
      </c>
      <c r="H610" s="23">
        <v>148.2</v>
      </c>
      <c r="I610" s="23">
        <v>165</v>
      </c>
      <c r="J610" s="23">
        <f>SUM(J607:J609)</f>
        <v>156.60000000000002</v>
      </c>
      <c r="K610" s="23">
        <f t="shared" si="75"/>
        <v>156.6</v>
      </c>
      <c r="P610"/>
    </row>
    <row r="611" spans="1:16" ht="15.75">
      <c r="A611" s="5" t="s">
        <v>8</v>
      </c>
      <c r="B611" s="23">
        <v>0</v>
      </c>
      <c r="C611" s="23">
        <v>6.197</v>
      </c>
      <c r="D611" s="23">
        <v>5.284</v>
      </c>
      <c r="E611" s="23">
        <f>SUM(C611+D611)/2</f>
        <v>5.7405</v>
      </c>
      <c r="F611" s="23">
        <f>(B611+C611+D611)/2</f>
        <v>5.7405</v>
      </c>
      <c r="G611" s="23">
        <v>0</v>
      </c>
      <c r="H611" s="23">
        <v>4.821</v>
      </c>
      <c r="I611" s="23">
        <v>5.812</v>
      </c>
      <c r="J611" s="23">
        <f>SUM(H611+I611)/2</f>
        <v>5.3165</v>
      </c>
      <c r="K611" s="23">
        <f t="shared" si="75"/>
        <v>5.3165</v>
      </c>
      <c r="P611"/>
    </row>
    <row r="612" spans="1:16" ht="15.75">
      <c r="A612" s="5" t="s">
        <v>9</v>
      </c>
      <c r="B612" s="23">
        <f>IF(B611&gt;0,SUM(B610/B611),0)</f>
        <v>0</v>
      </c>
      <c r="C612" s="23">
        <f>IF(C611&gt;0,SUM(C610/C611),0)</f>
        <v>24.08584799096337</v>
      </c>
      <c r="D612" s="23">
        <f>IF(D611&gt;0,SUM(D610/D611),0)</f>
        <v>28.448145344436032</v>
      </c>
      <c r="E612" s="23">
        <f>SUM(E610/E611)</f>
        <v>26.09354585837471</v>
      </c>
      <c r="F612" s="23">
        <f>SUM(F610/F611)</f>
        <v>26.093545858374704</v>
      </c>
      <c r="G612" s="23">
        <f>IF(G611&gt;0,SUM(G610/G611),0)</f>
        <v>0</v>
      </c>
      <c r="H612" s="23">
        <f>IF(H611&gt;0,SUM(H610/H611),0)</f>
        <v>30.74051026757934</v>
      </c>
      <c r="I612" s="23">
        <f>IF(I611&gt;0,SUM(I610/I611),0)</f>
        <v>28.38953888506538</v>
      </c>
      <c r="J612" s="23">
        <f>SUM(J610/J611)</f>
        <v>29.455468823474096</v>
      </c>
      <c r="K612" s="23">
        <f>SUM(K610/K611)</f>
        <v>29.455468823474092</v>
      </c>
      <c r="P612"/>
    </row>
    <row r="613" spans="1:16" ht="15.75">
      <c r="A613" s="5"/>
      <c r="B613" s="30"/>
      <c r="C613" s="30"/>
      <c r="D613" s="26"/>
      <c r="E613" s="26"/>
      <c r="F613" s="26"/>
      <c r="G613" s="26"/>
      <c r="H613" s="26"/>
      <c r="I613" s="26"/>
      <c r="J613" s="26"/>
      <c r="K613" s="26"/>
      <c r="P613"/>
    </row>
    <row r="614" spans="1:16" ht="15.75">
      <c r="A614" s="8" t="s">
        <v>81</v>
      </c>
      <c r="B614" s="25" t="s">
        <v>2</v>
      </c>
      <c r="C614" s="25" t="s">
        <v>3</v>
      </c>
      <c r="D614" s="25" t="s">
        <v>103</v>
      </c>
      <c r="E614" s="25" t="s">
        <v>104</v>
      </c>
      <c r="F614" s="25" t="s">
        <v>105</v>
      </c>
      <c r="G614" s="25" t="s">
        <v>113</v>
      </c>
      <c r="H614" s="25" t="s">
        <v>108</v>
      </c>
      <c r="I614" s="25" t="s">
        <v>109</v>
      </c>
      <c r="J614" s="25" t="s">
        <v>110</v>
      </c>
      <c r="K614" s="25" t="s">
        <v>111</v>
      </c>
      <c r="P614"/>
    </row>
    <row r="615" spans="1:16" ht="15.75">
      <c r="A615" s="29" t="s">
        <v>114</v>
      </c>
      <c r="B615" s="23" t="s">
        <v>112</v>
      </c>
      <c r="C615" s="23" t="s">
        <v>112</v>
      </c>
      <c r="D615" s="23" t="s">
        <v>112</v>
      </c>
      <c r="E615" s="23" t="s">
        <v>112</v>
      </c>
      <c r="F615" s="23" t="s">
        <v>112</v>
      </c>
      <c r="G615" s="23">
        <v>0</v>
      </c>
      <c r="H615" s="23">
        <v>0</v>
      </c>
      <c r="I615" s="23">
        <v>0</v>
      </c>
      <c r="J615" s="23">
        <f>SUM(H615+I615)/2</f>
        <v>0</v>
      </c>
      <c r="K615" s="23">
        <f aca="true" t="shared" si="76" ref="K615:K620">(G615+H615+I615)/2</f>
        <v>0</v>
      </c>
      <c r="P615"/>
    </row>
    <row r="616" spans="1:16" ht="15.75">
      <c r="A616" s="5" t="s">
        <v>4</v>
      </c>
      <c r="B616" s="23">
        <v>0</v>
      </c>
      <c r="C616" s="23">
        <v>0</v>
      </c>
      <c r="D616" s="23">
        <v>0</v>
      </c>
      <c r="E616" s="23">
        <f>SUM(C616+D616)/2</f>
        <v>0</v>
      </c>
      <c r="F616" s="23">
        <f>(B616+C616+D616)/2</f>
        <v>0</v>
      </c>
      <c r="G616" s="23">
        <v>0</v>
      </c>
      <c r="H616" s="23">
        <v>0</v>
      </c>
      <c r="I616" s="23">
        <v>0</v>
      </c>
      <c r="J616" s="23">
        <f>SUM(H616+I616)/2</f>
        <v>0</v>
      </c>
      <c r="K616" s="23">
        <f t="shared" si="76"/>
        <v>0</v>
      </c>
      <c r="P616"/>
    </row>
    <row r="617" spans="1:16" ht="15.75">
      <c r="A617" s="5" t="s">
        <v>5</v>
      </c>
      <c r="B617" s="23">
        <v>0</v>
      </c>
      <c r="C617" s="23">
        <v>55.47</v>
      </c>
      <c r="D617" s="23">
        <v>79.8</v>
      </c>
      <c r="E617" s="23">
        <f>SUM(C617+D617)/2</f>
        <v>67.63499999999999</v>
      </c>
      <c r="F617" s="23">
        <f>(B617+C617+D617)/2</f>
        <v>67.63499999999999</v>
      </c>
      <c r="G617" s="23">
        <v>0</v>
      </c>
      <c r="H617" s="23">
        <v>77.27</v>
      </c>
      <c r="I617" s="23">
        <v>80.4</v>
      </c>
      <c r="J617" s="23">
        <f>SUM(H617+I617)/2</f>
        <v>78.83500000000001</v>
      </c>
      <c r="K617" s="23">
        <f t="shared" si="76"/>
        <v>78.83500000000001</v>
      </c>
      <c r="P617"/>
    </row>
    <row r="618" spans="1:16" ht="15.75">
      <c r="A618" s="5" t="s">
        <v>6</v>
      </c>
      <c r="B618" s="23">
        <v>0</v>
      </c>
      <c r="C618" s="23">
        <v>1</v>
      </c>
      <c r="D618" s="23">
        <v>5.13</v>
      </c>
      <c r="E618" s="23">
        <f>SUM(C618+D618)/2</f>
        <v>3.065</v>
      </c>
      <c r="F618" s="23">
        <f>(B618+C618+D618)/2</f>
        <v>3.065</v>
      </c>
      <c r="G618" s="23">
        <v>0</v>
      </c>
      <c r="H618" s="23">
        <v>0</v>
      </c>
      <c r="I618" s="23">
        <v>12.63</v>
      </c>
      <c r="J618" s="23">
        <f>SUM(H618+I618)/2</f>
        <v>6.315</v>
      </c>
      <c r="K618" s="23">
        <f t="shared" si="76"/>
        <v>6.315</v>
      </c>
      <c r="P618"/>
    </row>
    <row r="619" spans="1:16" ht="15.75">
      <c r="A619" s="5" t="s">
        <v>7</v>
      </c>
      <c r="B619" s="23">
        <f>SUM(B616:B618)</f>
        <v>0</v>
      </c>
      <c r="C619" s="23">
        <f>SUM(C616:C618)</f>
        <v>56.47</v>
      </c>
      <c r="D619" s="23">
        <f>SUM(D616:D618)</f>
        <v>84.92999999999999</v>
      </c>
      <c r="E619" s="23">
        <f>SUM(E616:E618)</f>
        <v>70.69999999999999</v>
      </c>
      <c r="F619" s="23">
        <f>(B619+C619+D619)/2</f>
        <v>70.69999999999999</v>
      </c>
      <c r="G619" s="23">
        <f>SUM(G616:G618)</f>
        <v>0</v>
      </c>
      <c r="H619" s="23">
        <v>77.27</v>
      </c>
      <c r="I619" s="23">
        <v>93.03</v>
      </c>
      <c r="J619" s="23">
        <f>SUM(J616:J618)</f>
        <v>85.15</v>
      </c>
      <c r="K619" s="23">
        <f t="shared" si="76"/>
        <v>85.15</v>
      </c>
      <c r="P619"/>
    </row>
    <row r="620" spans="1:16" ht="15.75">
      <c r="A620" s="5" t="s">
        <v>8</v>
      </c>
      <c r="B620" s="23">
        <v>0</v>
      </c>
      <c r="C620" s="23">
        <v>1.4</v>
      </c>
      <c r="D620" s="23">
        <v>1.94</v>
      </c>
      <c r="E620" s="23">
        <f>SUM(C620+D620)/2</f>
        <v>1.67</v>
      </c>
      <c r="F620" s="23">
        <f>(B620+C620+D620)/2</f>
        <v>1.67</v>
      </c>
      <c r="G620" s="23">
        <v>0</v>
      </c>
      <c r="H620" s="23">
        <v>1.584</v>
      </c>
      <c r="I620" s="23">
        <v>2.861</v>
      </c>
      <c r="J620" s="23">
        <f>SUM(H620+I620)/2</f>
        <v>2.2225</v>
      </c>
      <c r="K620" s="23">
        <f t="shared" si="76"/>
        <v>2.2225</v>
      </c>
      <c r="P620"/>
    </row>
    <row r="621" spans="1:16" ht="15.75">
      <c r="A621" s="5" t="s">
        <v>9</v>
      </c>
      <c r="B621" s="23">
        <f>IF(B620&gt;0,SUM(B619/B620),0)</f>
        <v>0</v>
      </c>
      <c r="C621" s="23">
        <f>IF(C620&gt;0,SUM(C619/C620),0)</f>
        <v>40.33571428571429</v>
      </c>
      <c r="D621" s="23">
        <f>IF(D620&gt;0,SUM(D619/D620),0)</f>
        <v>43.77835051546391</v>
      </c>
      <c r="E621" s="23">
        <f>SUM(E619/E620)</f>
        <v>42.33532934131736</v>
      </c>
      <c r="F621" s="23">
        <f>SUM(F619/F620)</f>
        <v>42.33532934131736</v>
      </c>
      <c r="G621" s="23">
        <f>IF(G620&gt;0,SUM(G619/G620),0)</f>
        <v>0</v>
      </c>
      <c r="H621" s="23">
        <f>IF(H620&gt;0,SUM(H619/H620),0)</f>
        <v>48.781565656565654</v>
      </c>
      <c r="I621" s="23">
        <f>IF(I620&gt;0,SUM(I619/I620),0)</f>
        <v>32.51660258650821</v>
      </c>
      <c r="J621" s="23">
        <f>SUM(J619/J620)</f>
        <v>38.31271091113611</v>
      </c>
      <c r="K621" s="23">
        <f>SUM(K619/K620)</f>
        <v>38.31271091113611</v>
      </c>
      <c r="P621"/>
    </row>
    <row r="622" spans="1:16" ht="15.75">
      <c r="A622" s="5"/>
      <c r="B622" s="30"/>
      <c r="C622" s="30"/>
      <c r="D622" s="26"/>
      <c r="E622" s="26"/>
      <c r="F622" s="26"/>
      <c r="G622" s="26"/>
      <c r="H622" s="26"/>
      <c r="I622" s="26"/>
      <c r="J622" s="26"/>
      <c r="K622" s="26"/>
      <c r="P622"/>
    </row>
    <row r="623" spans="1:16" ht="15.75">
      <c r="A623" s="8" t="s">
        <v>82</v>
      </c>
      <c r="B623" s="25" t="s">
        <v>2</v>
      </c>
      <c r="C623" s="25" t="s">
        <v>3</v>
      </c>
      <c r="D623" s="25" t="s">
        <v>103</v>
      </c>
      <c r="E623" s="25" t="s">
        <v>104</v>
      </c>
      <c r="F623" s="25" t="s">
        <v>105</v>
      </c>
      <c r="G623" s="25" t="s">
        <v>113</v>
      </c>
      <c r="H623" s="25" t="s">
        <v>108</v>
      </c>
      <c r="I623" s="25" t="s">
        <v>109</v>
      </c>
      <c r="J623" s="25" t="s">
        <v>110</v>
      </c>
      <c r="K623" s="25" t="s">
        <v>111</v>
      </c>
      <c r="P623"/>
    </row>
    <row r="624" spans="1:16" ht="15.75">
      <c r="A624" s="29" t="s">
        <v>114</v>
      </c>
      <c r="B624" s="23" t="s">
        <v>112</v>
      </c>
      <c r="C624" s="23" t="s">
        <v>112</v>
      </c>
      <c r="D624" s="23" t="s">
        <v>112</v>
      </c>
      <c r="E624" s="23" t="s">
        <v>112</v>
      </c>
      <c r="F624" s="23" t="s">
        <v>112</v>
      </c>
      <c r="G624" s="23">
        <v>0</v>
      </c>
      <c r="H624" s="23">
        <v>0</v>
      </c>
      <c r="I624" s="23">
        <v>0</v>
      </c>
      <c r="J624" s="23">
        <f>SUM(H624+I624)/2</f>
        <v>0</v>
      </c>
      <c r="K624" s="23">
        <f aca="true" t="shared" si="77" ref="K624:K629">(G624+H624+I624)/2</f>
        <v>0</v>
      </c>
      <c r="P624"/>
    </row>
    <row r="625" spans="1:16" ht="15.75">
      <c r="A625" s="5" t="s">
        <v>4</v>
      </c>
      <c r="B625" s="23">
        <v>0</v>
      </c>
      <c r="C625" s="23">
        <v>104.6</v>
      </c>
      <c r="D625" s="23">
        <v>90.45</v>
      </c>
      <c r="E625" s="23">
        <f>SUM(C625+D625)/2</f>
        <v>97.525</v>
      </c>
      <c r="F625" s="23">
        <f>(B625+C625+D625)/2</f>
        <v>97.525</v>
      </c>
      <c r="G625" s="23">
        <v>0</v>
      </c>
      <c r="H625" s="23">
        <v>139.2</v>
      </c>
      <c r="I625" s="23">
        <v>78.2</v>
      </c>
      <c r="J625" s="23">
        <f>SUM(H625+I625)/2</f>
        <v>108.69999999999999</v>
      </c>
      <c r="K625" s="23">
        <f t="shared" si="77"/>
        <v>108.69999999999999</v>
      </c>
      <c r="P625"/>
    </row>
    <row r="626" spans="1:16" ht="15.75">
      <c r="A626" s="5" t="s">
        <v>5</v>
      </c>
      <c r="B626" s="23">
        <v>0</v>
      </c>
      <c r="C626" s="23">
        <v>213.27</v>
      </c>
      <c r="D626" s="23">
        <v>268.3</v>
      </c>
      <c r="E626" s="23">
        <f>SUM(C626+D626)/2</f>
        <v>240.78500000000003</v>
      </c>
      <c r="F626" s="23">
        <f>(B626+C626+D626)/2</f>
        <v>240.78500000000003</v>
      </c>
      <c r="G626" s="23">
        <v>0</v>
      </c>
      <c r="H626" s="23">
        <v>306.97</v>
      </c>
      <c r="I626" s="23">
        <v>316.2</v>
      </c>
      <c r="J626" s="23">
        <f>SUM(H626+I626)/2</f>
        <v>311.58500000000004</v>
      </c>
      <c r="K626" s="23">
        <f t="shared" si="77"/>
        <v>311.58500000000004</v>
      </c>
      <c r="P626"/>
    </row>
    <row r="627" spans="1:16" ht="15.75">
      <c r="A627" s="5" t="s">
        <v>6</v>
      </c>
      <c r="B627" s="23">
        <v>0</v>
      </c>
      <c r="C627" s="23">
        <v>0</v>
      </c>
      <c r="D627" s="23">
        <v>0</v>
      </c>
      <c r="E627" s="23">
        <f>SUM(C627+D627)/2</f>
        <v>0</v>
      </c>
      <c r="F627" s="23">
        <f>(B627+C627+D627)/2</f>
        <v>0</v>
      </c>
      <c r="G627" s="23">
        <v>0</v>
      </c>
      <c r="H627" s="23">
        <v>0</v>
      </c>
      <c r="I627" s="23">
        <v>0</v>
      </c>
      <c r="J627" s="23">
        <f>SUM(H627+I627)/2</f>
        <v>0</v>
      </c>
      <c r="K627" s="23">
        <f t="shared" si="77"/>
        <v>0</v>
      </c>
      <c r="P627"/>
    </row>
    <row r="628" spans="1:16" ht="15.75">
      <c r="A628" s="5" t="s">
        <v>7</v>
      </c>
      <c r="B628" s="23">
        <f>SUM(B625:B627)</f>
        <v>0</v>
      </c>
      <c r="C628" s="23">
        <f>SUM(C625:C627)</f>
        <v>317.87</v>
      </c>
      <c r="D628" s="23">
        <f>SUM(D625:D627)</f>
        <v>358.75</v>
      </c>
      <c r="E628" s="23">
        <f>SUM(E625:E627)</f>
        <v>338.31000000000006</v>
      </c>
      <c r="F628" s="23">
        <f>(B628+C628+D628)/2</f>
        <v>338.31</v>
      </c>
      <c r="G628" s="23">
        <f>SUM(G625:G627)</f>
        <v>0</v>
      </c>
      <c r="H628" s="23">
        <v>446.17</v>
      </c>
      <c r="I628" s="23">
        <v>394.4</v>
      </c>
      <c r="J628" s="23">
        <f>SUM(J625:J627)</f>
        <v>420.285</v>
      </c>
      <c r="K628" s="23">
        <f t="shared" si="77"/>
        <v>420.28499999999997</v>
      </c>
      <c r="P628"/>
    </row>
    <row r="629" spans="1:16" ht="15.75">
      <c r="A629" s="5" t="s">
        <v>8</v>
      </c>
      <c r="B629" s="23">
        <v>0</v>
      </c>
      <c r="C629" s="23">
        <v>8.841</v>
      </c>
      <c r="D629" s="23">
        <v>11.439</v>
      </c>
      <c r="E629" s="23">
        <f>SUM(C629+D629)/2</f>
        <v>10.14</v>
      </c>
      <c r="F629" s="23">
        <f>(B629+C629+D629)/2</f>
        <v>10.14</v>
      </c>
      <c r="G629" s="23">
        <v>0</v>
      </c>
      <c r="H629" s="23">
        <v>14.471</v>
      </c>
      <c r="I629" s="23">
        <v>13.511</v>
      </c>
      <c r="J629" s="23">
        <f>SUM(H629+I629)/2</f>
        <v>13.991</v>
      </c>
      <c r="K629" s="23">
        <f t="shared" si="77"/>
        <v>13.991</v>
      </c>
      <c r="P629"/>
    </row>
    <row r="630" spans="1:16" ht="15.75">
      <c r="A630" s="5" t="s">
        <v>9</v>
      </c>
      <c r="B630" s="23">
        <f>IF(B629&gt;0,SUM(B628/B629),0)</f>
        <v>0</v>
      </c>
      <c r="C630" s="23">
        <f>IF(C629&gt;0,SUM(C628/C629),0)</f>
        <v>35.954077593032466</v>
      </c>
      <c r="D630" s="23">
        <f>IF(D629&gt;0,SUM(D628/D629),0)</f>
        <v>31.36200716845878</v>
      </c>
      <c r="E630" s="23">
        <f>SUM(E628/E629)</f>
        <v>33.36390532544379</v>
      </c>
      <c r="F630" s="23">
        <f>SUM(F628/F629)</f>
        <v>33.36390532544379</v>
      </c>
      <c r="G630" s="23">
        <f>IF(G629&gt;0,SUM(G628/G629),0)</f>
        <v>0</v>
      </c>
      <c r="H630" s="23">
        <f>IF(H629&gt;0,SUM(H628/H629),0)</f>
        <v>30.83200884527676</v>
      </c>
      <c r="I630" s="23">
        <f>IF(I629&gt;0,SUM(I628/I629),0)</f>
        <v>29.19102953149286</v>
      </c>
      <c r="J630" s="23">
        <f>SUM(J628/J629)</f>
        <v>30.039668358230294</v>
      </c>
      <c r="K630" s="23">
        <f>SUM(K628/K629)</f>
        <v>30.03966835823029</v>
      </c>
      <c r="P630"/>
    </row>
    <row r="631" spans="1:16" ht="15.75">
      <c r="A631" s="5"/>
      <c r="B631" s="30"/>
      <c r="C631" s="30"/>
      <c r="D631" s="26"/>
      <c r="E631" s="26"/>
      <c r="F631" s="26"/>
      <c r="G631" s="26"/>
      <c r="H631" s="26"/>
      <c r="I631" s="26"/>
      <c r="J631" s="26"/>
      <c r="K631" s="26"/>
      <c r="P631"/>
    </row>
    <row r="632" spans="1:16" ht="15.75">
      <c r="A632" s="8" t="s">
        <v>83</v>
      </c>
      <c r="B632" s="25" t="s">
        <v>2</v>
      </c>
      <c r="C632" s="25" t="s">
        <v>3</v>
      </c>
      <c r="D632" s="25" t="s">
        <v>103</v>
      </c>
      <c r="E632" s="25" t="s">
        <v>104</v>
      </c>
      <c r="F632" s="25" t="s">
        <v>105</v>
      </c>
      <c r="G632" s="25" t="s">
        <v>113</v>
      </c>
      <c r="H632" s="25" t="s">
        <v>108</v>
      </c>
      <c r="I632" s="25" t="s">
        <v>109</v>
      </c>
      <c r="J632" s="25" t="s">
        <v>110</v>
      </c>
      <c r="K632" s="25" t="s">
        <v>111</v>
      </c>
      <c r="P632"/>
    </row>
    <row r="633" spans="1:16" ht="15.75">
      <c r="A633" s="29" t="s">
        <v>114</v>
      </c>
      <c r="B633" s="23" t="s">
        <v>112</v>
      </c>
      <c r="C633" s="23" t="s">
        <v>112</v>
      </c>
      <c r="D633" s="23" t="s">
        <v>112</v>
      </c>
      <c r="E633" s="23" t="s">
        <v>112</v>
      </c>
      <c r="F633" s="23" t="s">
        <v>112</v>
      </c>
      <c r="G633" s="23">
        <v>0</v>
      </c>
      <c r="H633" s="23">
        <v>0</v>
      </c>
      <c r="I633" s="23">
        <v>0</v>
      </c>
      <c r="J633" s="23">
        <f>SUM(H633+I633)/2</f>
        <v>0</v>
      </c>
      <c r="K633" s="23">
        <f aca="true" t="shared" si="78" ref="K633:K638">(G633+H633+I633)/2</f>
        <v>0</v>
      </c>
      <c r="P633"/>
    </row>
    <row r="634" spans="1:16" ht="15.75">
      <c r="A634" s="5" t="s">
        <v>4</v>
      </c>
      <c r="B634" s="23">
        <v>0</v>
      </c>
      <c r="C634" s="23">
        <v>49.8</v>
      </c>
      <c r="D634" s="23">
        <v>0</v>
      </c>
      <c r="E634" s="23">
        <f>SUM(C634+D634)/2</f>
        <v>24.9</v>
      </c>
      <c r="F634" s="23">
        <f>(B634+C634+D634)/2</f>
        <v>24.9</v>
      </c>
      <c r="G634" s="23">
        <v>0</v>
      </c>
      <c r="H634" s="23">
        <v>0</v>
      </c>
      <c r="I634" s="23">
        <v>0</v>
      </c>
      <c r="J634" s="23">
        <f>SUM(H634+I634)/2</f>
        <v>0</v>
      </c>
      <c r="K634" s="23">
        <f t="shared" si="78"/>
        <v>0</v>
      </c>
      <c r="P634"/>
    </row>
    <row r="635" spans="1:16" ht="15.75">
      <c r="A635" s="5" t="s">
        <v>5</v>
      </c>
      <c r="B635" s="23">
        <v>0</v>
      </c>
      <c r="C635" s="23">
        <v>39.6</v>
      </c>
      <c r="D635" s="23">
        <v>9.6</v>
      </c>
      <c r="E635" s="23">
        <f>SUM(C635+D635)/2</f>
        <v>24.6</v>
      </c>
      <c r="F635" s="23">
        <f>(B635+C635+D635)/2</f>
        <v>24.6</v>
      </c>
      <c r="G635" s="23">
        <v>0</v>
      </c>
      <c r="H635" s="23">
        <v>0</v>
      </c>
      <c r="I635" s="23">
        <v>0</v>
      </c>
      <c r="J635" s="23">
        <f>SUM(H635+I635)/2</f>
        <v>0</v>
      </c>
      <c r="K635" s="23">
        <f t="shared" si="78"/>
        <v>0</v>
      </c>
      <c r="P635"/>
    </row>
    <row r="636" spans="1:16" ht="15.75">
      <c r="A636" s="5" t="s">
        <v>6</v>
      </c>
      <c r="B636" s="23">
        <v>0</v>
      </c>
      <c r="C636" s="23">
        <v>0</v>
      </c>
      <c r="D636" s="23">
        <v>0</v>
      </c>
      <c r="E636" s="23">
        <f>SUM(C636+D636)/2</f>
        <v>0</v>
      </c>
      <c r="F636" s="23">
        <f>(B636+C636+D636)/2</f>
        <v>0</v>
      </c>
      <c r="G636" s="23">
        <v>0</v>
      </c>
      <c r="H636" s="23">
        <v>0</v>
      </c>
      <c r="I636" s="23">
        <v>0</v>
      </c>
      <c r="J636" s="23">
        <f>SUM(H636+I636)/2</f>
        <v>0</v>
      </c>
      <c r="K636" s="23">
        <f t="shared" si="78"/>
        <v>0</v>
      </c>
      <c r="P636"/>
    </row>
    <row r="637" spans="1:16" ht="15.75">
      <c r="A637" s="5" t="s">
        <v>7</v>
      </c>
      <c r="B637" s="23">
        <f>SUM(B634:B636)</f>
        <v>0</v>
      </c>
      <c r="C637" s="23">
        <f>SUM(C634:C636)</f>
        <v>89.4</v>
      </c>
      <c r="D637" s="23">
        <f>SUM(D634:D636)</f>
        <v>9.6</v>
      </c>
      <c r="E637" s="23">
        <f>SUM(E634:E636)</f>
        <v>49.5</v>
      </c>
      <c r="F637" s="23">
        <f>(B637+C637+D637)/2</f>
        <v>49.5</v>
      </c>
      <c r="G637" s="23">
        <f>SUM(G634:G636)</f>
        <v>0</v>
      </c>
      <c r="H637" s="23">
        <v>0</v>
      </c>
      <c r="I637" s="23">
        <v>0</v>
      </c>
      <c r="J637" s="23">
        <f>SUM(J634:J636)</f>
        <v>0</v>
      </c>
      <c r="K637" s="23">
        <f t="shared" si="78"/>
        <v>0</v>
      </c>
      <c r="P637"/>
    </row>
    <row r="638" spans="1:16" ht="15.75">
      <c r="A638" s="5" t="s">
        <v>8</v>
      </c>
      <c r="B638" s="23">
        <v>0</v>
      </c>
      <c r="C638" s="23">
        <v>2.899</v>
      </c>
      <c r="D638" s="23">
        <v>0.429</v>
      </c>
      <c r="E638" s="23">
        <f>SUM(C638+D638)/2</f>
        <v>1.664</v>
      </c>
      <c r="F638" s="23">
        <f>(B638+C638+D638)/2</f>
        <v>1.664</v>
      </c>
      <c r="G638" s="23">
        <v>0</v>
      </c>
      <c r="H638" s="23">
        <v>0</v>
      </c>
      <c r="I638" s="23">
        <v>0</v>
      </c>
      <c r="J638" s="23">
        <f>SUM(H638+I638)/2</f>
        <v>0</v>
      </c>
      <c r="K638" s="23">
        <f t="shared" si="78"/>
        <v>0</v>
      </c>
      <c r="P638"/>
    </row>
    <row r="639" spans="1:16" ht="15.75">
      <c r="A639" s="5" t="s">
        <v>9</v>
      </c>
      <c r="B639" s="23">
        <f>IF(B638&gt;0,SUM(B637/B638),0)</f>
        <v>0</v>
      </c>
      <c r="C639" s="23">
        <f>IF(C638&gt;0,SUM(C637/C638),0)</f>
        <v>30.838220075888238</v>
      </c>
      <c r="D639" s="23">
        <f>IF(D638&gt;0,SUM(D637/D638),0)</f>
        <v>22.377622377622377</v>
      </c>
      <c r="E639" s="23">
        <f>SUM(E637/E638)</f>
        <v>29.747596153846157</v>
      </c>
      <c r="F639" s="23">
        <f>SUM(F637/F638)</f>
        <v>29.747596153846157</v>
      </c>
      <c r="G639" s="23">
        <f>IF(G638&gt;0,SUM(G637/G638),0)</f>
        <v>0</v>
      </c>
      <c r="H639" s="23">
        <f>IF(H638&gt;0,SUM(H637/H638),0)</f>
        <v>0</v>
      </c>
      <c r="I639" s="23">
        <f>IF(I638&gt;0,SUM(I637/I638),0)</f>
        <v>0</v>
      </c>
      <c r="J639" s="23">
        <v>0</v>
      </c>
      <c r="K639" s="23">
        <v>0</v>
      </c>
      <c r="P639"/>
    </row>
    <row r="640" spans="1:16" ht="15.75">
      <c r="A640" s="5"/>
      <c r="B640" s="30"/>
      <c r="C640" s="30"/>
      <c r="D640" s="26"/>
      <c r="E640" s="26"/>
      <c r="F640" s="26"/>
      <c r="G640" s="26"/>
      <c r="H640" s="26"/>
      <c r="I640" s="26"/>
      <c r="J640" s="26"/>
      <c r="K640" s="26"/>
      <c r="P640"/>
    </row>
    <row r="641" spans="1:16" ht="15.75">
      <c r="A641" s="8" t="s">
        <v>84</v>
      </c>
      <c r="B641" s="25" t="s">
        <v>2</v>
      </c>
      <c r="C641" s="25" t="s">
        <v>3</v>
      </c>
      <c r="D641" s="25" t="s">
        <v>103</v>
      </c>
      <c r="E641" s="25" t="s">
        <v>104</v>
      </c>
      <c r="F641" s="25" t="s">
        <v>105</v>
      </c>
      <c r="G641" s="25" t="s">
        <v>113</v>
      </c>
      <c r="H641" s="25" t="s">
        <v>108</v>
      </c>
      <c r="I641" s="25" t="s">
        <v>109</v>
      </c>
      <c r="J641" s="25" t="s">
        <v>110</v>
      </c>
      <c r="K641" s="25" t="s">
        <v>111</v>
      </c>
      <c r="P641"/>
    </row>
    <row r="642" spans="1:16" ht="15.75">
      <c r="A642" s="29" t="s">
        <v>114</v>
      </c>
      <c r="B642" s="23" t="s">
        <v>112</v>
      </c>
      <c r="C642" s="23" t="s">
        <v>112</v>
      </c>
      <c r="D642" s="23" t="s">
        <v>112</v>
      </c>
      <c r="E642" s="23" t="s">
        <v>112</v>
      </c>
      <c r="F642" s="23" t="s">
        <v>112</v>
      </c>
      <c r="G642" s="23">
        <v>0</v>
      </c>
      <c r="H642" s="23">
        <v>0</v>
      </c>
      <c r="I642" s="23">
        <v>0</v>
      </c>
      <c r="J642" s="23">
        <f>SUM(H642+I642)/2</f>
        <v>0</v>
      </c>
      <c r="K642" s="23">
        <f aca="true" t="shared" si="79" ref="K642:K647">(G642+H642+I642)/2</f>
        <v>0</v>
      </c>
      <c r="P642"/>
    </row>
    <row r="643" spans="1:16" ht="15.75">
      <c r="A643" s="5" t="s">
        <v>4</v>
      </c>
      <c r="B643" s="23">
        <v>0</v>
      </c>
      <c r="C643" s="23">
        <v>0</v>
      </c>
      <c r="D643" s="23">
        <v>0</v>
      </c>
      <c r="E643" s="23">
        <f>SUM(C643+D643)/2</f>
        <v>0</v>
      </c>
      <c r="F643" s="23">
        <f>(B643+C643+D643)/2</f>
        <v>0</v>
      </c>
      <c r="G643" s="23">
        <v>0</v>
      </c>
      <c r="H643" s="23">
        <v>0</v>
      </c>
      <c r="I643" s="23">
        <v>0</v>
      </c>
      <c r="J643" s="23">
        <f>SUM(H643+I643)/2</f>
        <v>0</v>
      </c>
      <c r="K643" s="23">
        <f t="shared" si="79"/>
        <v>0</v>
      </c>
      <c r="P643"/>
    </row>
    <row r="644" spans="1:16" ht="15.75">
      <c r="A644" s="5" t="s">
        <v>5</v>
      </c>
      <c r="B644" s="23">
        <v>0</v>
      </c>
      <c r="C644" s="23">
        <v>92.27</v>
      </c>
      <c r="D644" s="23">
        <v>97.4</v>
      </c>
      <c r="E644" s="23">
        <f>SUM(C644+D644)/2</f>
        <v>94.83500000000001</v>
      </c>
      <c r="F644" s="23">
        <f>(B644+C644+D644)/2</f>
        <v>94.83500000000001</v>
      </c>
      <c r="G644" s="23">
        <v>0</v>
      </c>
      <c r="H644" s="23">
        <v>114.13</v>
      </c>
      <c r="I644" s="23">
        <v>142.53</v>
      </c>
      <c r="J644" s="23">
        <f>SUM(H644+I644)/2</f>
        <v>128.32999999999998</v>
      </c>
      <c r="K644" s="23">
        <f t="shared" si="79"/>
        <v>128.32999999999998</v>
      </c>
      <c r="P644"/>
    </row>
    <row r="645" spans="1:16" ht="15.75">
      <c r="A645" s="5" t="s">
        <v>6</v>
      </c>
      <c r="B645" s="23">
        <v>0</v>
      </c>
      <c r="C645" s="23">
        <v>0</v>
      </c>
      <c r="D645" s="23">
        <v>0</v>
      </c>
      <c r="E645" s="23">
        <f>SUM(C645+D645)/2</f>
        <v>0</v>
      </c>
      <c r="F645" s="23">
        <f>(B645+C645+D645)/2</f>
        <v>0</v>
      </c>
      <c r="G645" s="23">
        <v>0</v>
      </c>
      <c r="H645" s="23">
        <v>0</v>
      </c>
      <c r="I645" s="23">
        <v>0</v>
      </c>
      <c r="J645" s="23">
        <f>SUM(H645+I645)/2</f>
        <v>0</v>
      </c>
      <c r="K645" s="23">
        <f t="shared" si="79"/>
        <v>0</v>
      </c>
      <c r="P645"/>
    </row>
    <row r="646" spans="1:16" ht="15.75">
      <c r="A646" s="5" t="s">
        <v>7</v>
      </c>
      <c r="B646" s="23">
        <f>SUM(B643:B645)</f>
        <v>0</v>
      </c>
      <c r="C646" s="23">
        <f>SUM(C643:C645)</f>
        <v>92.27</v>
      </c>
      <c r="D646" s="23">
        <f>SUM(D643:D645)</f>
        <v>97.4</v>
      </c>
      <c r="E646" s="23">
        <f>SUM(E643:E645)</f>
        <v>94.83500000000001</v>
      </c>
      <c r="F646" s="23">
        <f>(B646+C646+D646)/2</f>
        <v>94.83500000000001</v>
      </c>
      <c r="G646" s="23">
        <f>SUM(G643:G645)</f>
        <v>0</v>
      </c>
      <c r="H646" s="23">
        <v>114.13</v>
      </c>
      <c r="I646" s="23">
        <v>142.53</v>
      </c>
      <c r="J646" s="23">
        <f>SUM(J643:J645)</f>
        <v>128.32999999999998</v>
      </c>
      <c r="K646" s="23">
        <f t="shared" si="79"/>
        <v>128.32999999999998</v>
      </c>
      <c r="P646"/>
    </row>
    <row r="647" spans="1:16" ht="15.75">
      <c r="A647" s="5" t="s">
        <v>8</v>
      </c>
      <c r="B647" s="23">
        <v>0</v>
      </c>
      <c r="C647" s="23">
        <v>4.049</v>
      </c>
      <c r="D647" s="23">
        <v>3.767</v>
      </c>
      <c r="E647" s="23">
        <f>SUM(C647+D647)/2</f>
        <v>3.9080000000000004</v>
      </c>
      <c r="F647" s="23">
        <f>(B647+C647+D647)/2</f>
        <v>3.9080000000000004</v>
      </c>
      <c r="G647" s="23">
        <v>0</v>
      </c>
      <c r="H647" s="23">
        <v>5.25</v>
      </c>
      <c r="I647" s="23">
        <v>5.598</v>
      </c>
      <c r="J647" s="23">
        <f>SUM(H647+I647)/2</f>
        <v>5.4239999999999995</v>
      </c>
      <c r="K647" s="23">
        <f t="shared" si="79"/>
        <v>5.4239999999999995</v>
      </c>
      <c r="P647"/>
    </row>
    <row r="648" spans="1:16" ht="15.75">
      <c r="A648" s="5" t="s">
        <v>9</v>
      </c>
      <c r="B648" s="23">
        <f>IF(B647&gt;0,SUM(B646/B647),0)</f>
        <v>0</v>
      </c>
      <c r="C648" s="23">
        <f>IF(C647&gt;0,SUM(C646/C647),0)</f>
        <v>22.788342800691527</v>
      </c>
      <c r="D648" s="23">
        <f>IF(D647&gt;0,SUM(D646/D647),0)</f>
        <v>25.856118927528538</v>
      </c>
      <c r="E648" s="23">
        <f>SUM(E646/E647)</f>
        <v>24.266888433981578</v>
      </c>
      <c r="F648" s="23">
        <f>SUM(F646/F647)</f>
        <v>24.266888433981578</v>
      </c>
      <c r="G648" s="23">
        <f>IF(G647&gt;0,SUM(G646/G647),0)</f>
        <v>0</v>
      </c>
      <c r="H648" s="23">
        <f>IF(H647&gt;0,SUM(H646/H647),0)</f>
        <v>21.739047619047618</v>
      </c>
      <c r="I648" s="23">
        <f>IF(I647&gt;0,SUM(I646/I647),0)</f>
        <v>25.460878885316184</v>
      </c>
      <c r="J648" s="23">
        <f>SUM(J646/J647)</f>
        <v>23.65966076696165</v>
      </c>
      <c r="K648" s="23">
        <f>SUM(K646/K647)</f>
        <v>23.65966076696165</v>
      </c>
      <c r="P648"/>
    </row>
    <row r="649" spans="1:16" ht="15.75">
      <c r="A649" s="5"/>
      <c r="B649" s="30"/>
      <c r="C649" s="30"/>
      <c r="D649" s="26"/>
      <c r="E649" s="26"/>
      <c r="F649" s="26"/>
      <c r="G649" s="26"/>
      <c r="H649" s="26"/>
      <c r="I649" s="26"/>
      <c r="J649" s="26"/>
      <c r="K649" s="26"/>
      <c r="P649"/>
    </row>
    <row r="650" spans="1:16" ht="15.75">
      <c r="A650" s="8" t="s">
        <v>85</v>
      </c>
      <c r="B650" s="25" t="s">
        <v>2</v>
      </c>
      <c r="C650" s="25" t="s">
        <v>3</v>
      </c>
      <c r="D650" s="25" t="s">
        <v>103</v>
      </c>
      <c r="E650" s="25" t="s">
        <v>104</v>
      </c>
      <c r="F650" s="25" t="s">
        <v>105</v>
      </c>
      <c r="G650" s="25" t="s">
        <v>113</v>
      </c>
      <c r="H650" s="25" t="s">
        <v>108</v>
      </c>
      <c r="I650" s="25" t="s">
        <v>109</v>
      </c>
      <c r="J650" s="25" t="s">
        <v>110</v>
      </c>
      <c r="K650" s="25" t="s">
        <v>111</v>
      </c>
      <c r="P650"/>
    </row>
    <row r="651" spans="1:16" ht="15.75">
      <c r="A651" s="29" t="s">
        <v>114</v>
      </c>
      <c r="B651" s="23" t="s">
        <v>112</v>
      </c>
      <c r="C651" s="23" t="s">
        <v>112</v>
      </c>
      <c r="D651" s="23" t="s">
        <v>112</v>
      </c>
      <c r="E651" s="23" t="s">
        <v>112</v>
      </c>
      <c r="F651" s="23" t="s">
        <v>112</v>
      </c>
      <c r="G651" s="23">
        <v>0</v>
      </c>
      <c r="H651" s="23">
        <v>0</v>
      </c>
      <c r="I651" s="23">
        <v>0</v>
      </c>
      <c r="J651" s="23">
        <f>SUM(H651+I651)/2</f>
        <v>0</v>
      </c>
      <c r="K651" s="23">
        <f aca="true" t="shared" si="80" ref="K651:K656">(G651+H651+I651)/2</f>
        <v>0</v>
      </c>
      <c r="P651"/>
    </row>
    <row r="652" spans="1:16" ht="15.75">
      <c r="A652" s="5" t="s">
        <v>4</v>
      </c>
      <c r="B652" s="23">
        <v>0</v>
      </c>
      <c r="C652" s="23">
        <v>192.13</v>
      </c>
      <c r="D652" s="23">
        <v>114.08</v>
      </c>
      <c r="E652" s="23">
        <f>SUM(C652+D652)/2</f>
        <v>153.105</v>
      </c>
      <c r="F652" s="23">
        <f>(B652+C652+D652)/2</f>
        <v>153.105</v>
      </c>
      <c r="G652" s="23">
        <v>0</v>
      </c>
      <c r="H652" s="23">
        <v>143.78</v>
      </c>
      <c r="I652" s="23">
        <v>109.55</v>
      </c>
      <c r="J652" s="23">
        <f>SUM(H652+I652)/2</f>
        <v>126.66499999999999</v>
      </c>
      <c r="K652" s="23">
        <f t="shared" si="80"/>
        <v>126.66499999999999</v>
      </c>
      <c r="P652"/>
    </row>
    <row r="653" spans="1:16" ht="15.75">
      <c r="A653" s="5" t="s">
        <v>5</v>
      </c>
      <c r="B653" s="23">
        <v>0</v>
      </c>
      <c r="C653" s="23">
        <v>179.72</v>
      </c>
      <c r="D653" s="23">
        <v>171.12</v>
      </c>
      <c r="E653" s="23">
        <f>SUM(C653+D653)/2</f>
        <v>175.42000000000002</v>
      </c>
      <c r="F653" s="23">
        <f>(B653+C653+D653)/2</f>
        <v>175.42000000000002</v>
      </c>
      <c r="G653" s="23">
        <v>0</v>
      </c>
      <c r="H653" s="23">
        <v>179.98</v>
      </c>
      <c r="I653" s="23">
        <v>171.87</v>
      </c>
      <c r="J653" s="23">
        <f>SUM(H653+I653)/2</f>
        <v>175.925</v>
      </c>
      <c r="K653" s="23">
        <f t="shared" si="80"/>
        <v>175.925</v>
      </c>
      <c r="P653"/>
    </row>
    <row r="654" spans="1:16" ht="15.75">
      <c r="A654" s="5" t="s">
        <v>6</v>
      </c>
      <c r="B654" s="23">
        <v>0</v>
      </c>
      <c r="C654" s="23">
        <v>0.08</v>
      </c>
      <c r="D654" s="23">
        <v>0</v>
      </c>
      <c r="E654" s="23">
        <f>SUM(C654+D654)/2</f>
        <v>0.04</v>
      </c>
      <c r="F654" s="23">
        <f>(B654+C654+D654)/2</f>
        <v>0.04</v>
      </c>
      <c r="G654" s="23">
        <v>0</v>
      </c>
      <c r="H654" s="23">
        <v>0.08</v>
      </c>
      <c r="I654" s="23">
        <v>4.5</v>
      </c>
      <c r="J654" s="23">
        <f>SUM(H654+I654)/2</f>
        <v>2.29</v>
      </c>
      <c r="K654" s="23">
        <f t="shared" si="80"/>
        <v>2.29</v>
      </c>
      <c r="P654"/>
    </row>
    <row r="655" spans="1:16" ht="15.75">
      <c r="A655" s="5" t="s">
        <v>7</v>
      </c>
      <c r="B655" s="23">
        <f>SUM(B652:B654)</f>
        <v>0</v>
      </c>
      <c r="C655" s="23">
        <f>SUM(C652:C654)</f>
        <v>371.93</v>
      </c>
      <c r="D655" s="23">
        <f>SUM(D652:D654)</f>
        <v>285.2</v>
      </c>
      <c r="E655" s="23">
        <f>SUM(E652:E654)</f>
        <v>328.565</v>
      </c>
      <c r="F655" s="23">
        <f>(B655+C655+D655)/2</f>
        <v>328.565</v>
      </c>
      <c r="G655" s="23">
        <f>SUM(G652:G654)</f>
        <v>0</v>
      </c>
      <c r="H655" s="23">
        <v>323.85</v>
      </c>
      <c r="I655" s="23">
        <v>285.92</v>
      </c>
      <c r="J655" s="23">
        <f>SUM(J652:J654)</f>
        <v>304.88000000000005</v>
      </c>
      <c r="K655" s="23">
        <f t="shared" si="80"/>
        <v>304.885</v>
      </c>
      <c r="P655"/>
    </row>
    <row r="656" spans="1:16" ht="15.75">
      <c r="A656" s="5" t="s">
        <v>8</v>
      </c>
      <c r="B656" s="23">
        <v>0</v>
      </c>
      <c r="C656" s="23">
        <v>14.812</v>
      </c>
      <c r="D656" s="23">
        <v>15.975</v>
      </c>
      <c r="E656" s="23">
        <f>SUM(C656+D656)/2</f>
        <v>15.3935</v>
      </c>
      <c r="F656" s="23">
        <f>(B656+C656+D656)/2</f>
        <v>15.3935</v>
      </c>
      <c r="G656" s="23">
        <v>0</v>
      </c>
      <c r="H656" s="23">
        <v>19.175</v>
      </c>
      <c r="I656" s="23">
        <v>18.428</v>
      </c>
      <c r="J656" s="23">
        <f>SUM(H656+I656)/2</f>
        <v>18.8015</v>
      </c>
      <c r="K656" s="23">
        <f t="shared" si="80"/>
        <v>18.8015</v>
      </c>
      <c r="P656"/>
    </row>
    <row r="657" spans="1:16" ht="15.75">
      <c r="A657" s="5" t="s">
        <v>9</v>
      </c>
      <c r="B657" s="23">
        <f>IF(B656&gt;0,SUM(B655/B656),0)</f>
        <v>0</v>
      </c>
      <c r="C657" s="23">
        <f>IF(C656&gt;0,SUM(C655/C656),0)</f>
        <v>25.110045908722658</v>
      </c>
      <c r="D657" s="23">
        <f>IF(D656&gt;0,SUM(D655/D656),0)</f>
        <v>17.852895148669795</v>
      </c>
      <c r="E657" s="23">
        <f>SUM(E655/E656)</f>
        <v>21.34439860980284</v>
      </c>
      <c r="F657" s="23">
        <f>SUM(F655/F656)</f>
        <v>21.34439860980284</v>
      </c>
      <c r="G657" s="23">
        <f>IF(G656&gt;0,SUM(G655/G656),0)</f>
        <v>0</v>
      </c>
      <c r="H657" s="23">
        <f>IF(H656&gt;0,SUM(H655/H656),0)</f>
        <v>16.88917861799218</v>
      </c>
      <c r="I657" s="23">
        <f>IF(I656&gt;0,SUM(I655/I656),0)</f>
        <v>15.515519861080964</v>
      </c>
      <c r="J657" s="23">
        <f>SUM(J655/J656)</f>
        <v>16.215727468553045</v>
      </c>
      <c r="K657" s="23">
        <f>SUM(K655/K656)</f>
        <v>16.215993404781532</v>
      </c>
      <c r="P657"/>
    </row>
    <row r="658" spans="1:16" ht="15.75">
      <c r="A658" s="5"/>
      <c r="B658" s="30"/>
      <c r="C658" s="30"/>
      <c r="D658" s="26"/>
      <c r="E658" s="26"/>
      <c r="F658" s="26"/>
      <c r="G658" s="26"/>
      <c r="H658" s="26"/>
      <c r="I658" s="26"/>
      <c r="J658" s="26"/>
      <c r="K658" s="26"/>
      <c r="P658"/>
    </row>
    <row r="659" spans="1:16" ht="15.75">
      <c r="A659" s="8" t="s">
        <v>86</v>
      </c>
      <c r="B659" s="25" t="s">
        <v>2</v>
      </c>
      <c r="C659" s="25" t="s">
        <v>3</v>
      </c>
      <c r="D659" s="25" t="s">
        <v>103</v>
      </c>
      <c r="E659" s="25" t="s">
        <v>104</v>
      </c>
      <c r="F659" s="25" t="s">
        <v>105</v>
      </c>
      <c r="G659" s="25" t="s">
        <v>113</v>
      </c>
      <c r="H659" s="25" t="s">
        <v>108</v>
      </c>
      <c r="I659" s="25" t="s">
        <v>109</v>
      </c>
      <c r="J659" s="25" t="s">
        <v>110</v>
      </c>
      <c r="K659" s="25" t="s">
        <v>111</v>
      </c>
      <c r="P659"/>
    </row>
    <row r="660" spans="1:16" ht="15.75">
      <c r="A660" s="29" t="s">
        <v>114</v>
      </c>
      <c r="B660" s="23" t="s">
        <v>112</v>
      </c>
      <c r="C660" s="23" t="s">
        <v>112</v>
      </c>
      <c r="D660" s="23" t="s">
        <v>112</v>
      </c>
      <c r="E660" s="23" t="s">
        <v>112</v>
      </c>
      <c r="F660" s="23" t="s">
        <v>112</v>
      </c>
      <c r="G660" s="23">
        <v>0</v>
      </c>
      <c r="H660" s="23">
        <v>0</v>
      </c>
      <c r="I660" s="23">
        <v>0</v>
      </c>
      <c r="J660" s="23">
        <f>SUM(H660+I660)/2</f>
        <v>0</v>
      </c>
      <c r="K660" s="23">
        <f aca="true" t="shared" si="81" ref="K660:K665">(G660+H660+I660)/2</f>
        <v>0</v>
      </c>
      <c r="P660"/>
    </row>
    <row r="661" spans="1:16" ht="15.75">
      <c r="A661" s="5" t="s">
        <v>4</v>
      </c>
      <c r="B661" s="23">
        <v>0</v>
      </c>
      <c r="C661" s="23">
        <v>0</v>
      </c>
      <c r="D661" s="23">
        <v>0</v>
      </c>
      <c r="E661" s="23">
        <f>SUM(C661+D661)/2</f>
        <v>0</v>
      </c>
      <c r="F661" s="23">
        <f>(B661+C661+D661)/2</f>
        <v>0</v>
      </c>
      <c r="G661" s="23">
        <v>0</v>
      </c>
      <c r="H661" s="23">
        <v>0</v>
      </c>
      <c r="I661" s="23">
        <v>0</v>
      </c>
      <c r="J661" s="23">
        <f>SUM(H661+I661)/2</f>
        <v>0</v>
      </c>
      <c r="K661" s="23">
        <f t="shared" si="81"/>
        <v>0</v>
      </c>
      <c r="P661"/>
    </row>
    <row r="662" spans="1:16" ht="15.75">
      <c r="A662" s="5" t="s">
        <v>5</v>
      </c>
      <c r="B662" s="23">
        <v>0</v>
      </c>
      <c r="C662" s="23">
        <v>0</v>
      </c>
      <c r="D662" s="23">
        <v>0</v>
      </c>
      <c r="E662" s="23">
        <f>SUM(C662+D662)/2</f>
        <v>0</v>
      </c>
      <c r="F662" s="23">
        <f>(B662+C662+D662)/2</f>
        <v>0</v>
      </c>
      <c r="G662" s="23">
        <v>0</v>
      </c>
      <c r="H662" s="23">
        <v>0</v>
      </c>
      <c r="I662" s="23">
        <v>0</v>
      </c>
      <c r="J662" s="23">
        <f>SUM(H662+I662)/2</f>
        <v>0</v>
      </c>
      <c r="K662" s="23">
        <f t="shared" si="81"/>
        <v>0</v>
      </c>
      <c r="P662"/>
    </row>
    <row r="663" spans="1:16" ht="15.75">
      <c r="A663" s="5" t="s">
        <v>6</v>
      </c>
      <c r="B663" s="23">
        <v>0</v>
      </c>
      <c r="C663" s="23">
        <v>83.42</v>
      </c>
      <c r="D663" s="23">
        <v>74.95</v>
      </c>
      <c r="E663" s="23">
        <f>SUM(C663+D663)/2</f>
        <v>79.185</v>
      </c>
      <c r="F663" s="23">
        <f>(B663+C663+D663)/2</f>
        <v>79.185</v>
      </c>
      <c r="G663" s="23">
        <v>0</v>
      </c>
      <c r="H663" s="23">
        <v>75.37</v>
      </c>
      <c r="I663" s="23">
        <v>64</v>
      </c>
      <c r="J663" s="23">
        <f>SUM(H663+I663)/2</f>
        <v>69.685</v>
      </c>
      <c r="K663" s="23">
        <f t="shared" si="81"/>
        <v>69.685</v>
      </c>
      <c r="P663"/>
    </row>
    <row r="664" spans="1:16" ht="15.75">
      <c r="A664" s="5" t="s">
        <v>7</v>
      </c>
      <c r="B664" s="23">
        <f>SUM(B661:B663)</f>
        <v>0</v>
      </c>
      <c r="C664" s="23">
        <f>SUM(C661:C663)</f>
        <v>83.42</v>
      </c>
      <c r="D664" s="23">
        <f>SUM(D661:D663)</f>
        <v>74.95</v>
      </c>
      <c r="E664" s="23">
        <f>SUM(E661:E663)</f>
        <v>79.185</v>
      </c>
      <c r="F664" s="23">
        <f>(B664+C664+D664)/2</f>
        <v>79.185</v>
      </c>
      <c r="G664" s="23">
        <f>SUM(G661:G663)</f>
        <v>0</v>
      </c>
      <c r="H664" s="23">
        <v>75.37</v>
      </c>
      <c r="I664" s="23">
        <v>64</v>
      </c>
      <c r="J664" s="23">
        <f>SUM(J661:J663)</f>
        <v>69.685</v>
      </c>
      <c r="K664" s="23">
        <f t="shared" si="81"/>
        <v>69.685</v>
      </c>
      <c r="P664"/>
    </row>
    <row r="665" spans="1:16" ht="15.75">
      <c r="A665" s="5" t="s">
        <v>8</v>
      </c>
      <c r="B665" s="23">
        <v>0</v>
      </c>
      <c r="C665" s="23">
        <v>3.083</v>
      </c>
      <c r="D665" s="23">
        <v>2.951</v>
      </c>
      <c r="E665" s="23">
        <f>SUM(C665+D665)/2</f>
        <v>3.0170000000000003</v>
      </c>
      <c r="F665" s="23">
        <f>(B665+C665+D665)/2</f>
        <v>3.0170000000000003</v>
      </c>
      <c r="G665" s="23">
        <v>0</v>
      </c>
      <c r="H665" s="23">
        <v>3.35</v>
      </c>
      <c r="I665" s="23">
        <v>3.68</v>
      </c>
      <c r="J665" s="23">
        <f>SUM(H665+I665)/2</f>
        <v>3.515</v>
      </c>
      <c r="K665" s="23">
        <f t="shared" si="81"/>
        <v>3.515</v>
      </c>
      <c r="P665"/>
    </row>
    <row r="666" spans="1:16" ht="15.75">
      <c r="A666" s="5" t="s">
        <v>9</v>
      </c>
      <c r="B666" s="23">
        <f>IF(B665&gt;0,SUM(B664/B665),0)</f>
        <v>0</v>
      </c>
      <c r="C666" s="23">
        <f>IF(C665&gt;0,SUM(C664/C665),0)</f>
        <v>27.058060330846576</v>
      </c>
      <c r="D666" s="23">
        <f>IF(D665&gt;0,SUM(D664/D665),0)</f>
        <v>25.3981701118265</v>
      </c>
      <c r="E666" s="23">
        <f>SUM(E664/E665)</f>
        <v>26.246271130261846</v>
      </c>
      <c r="F666" s="23">
        <f>SUM(F664/F665)</f>
        <v>26.246271130261846</v>
      </c>
      <c r="G666" s="23">
        <f>IF(G665&gt;0,SUM(G664/G665),0)</f>
        <v>0</v>
      </c>
      <c r="H666" s="23">
        <f>IF(H665&gt;0,SUM(H664/H665),0)</f>
        <v>22.498507462686568</v>
      </c>
      <c r="I666" s="23">
        <f>IF(I665&gt;0,SUM(I664/I665),0)</f>
        <v>17.391304347826086</v>
      </c>
      <c r="J666" s="23">
        <f>SUM(J664/J665)</f>
        <v>19.825035561877666</v>
      </c>
      <c r="K666" s="23">
        <f>SUM(K664/K665)</f>
        <v>19.825035561877666</v>
      </c>
      <c r="P666"/>
    </row>
    <row r="667" spans="1:16" ht="15.75">
      <c r="A667" s="5"/>
      <c r="B667" s="30"/>
      <c r="C667" s="30"/>
      <c r="D667" s="26"/>
      <c r="E667" s="26"/>
      <c r="F667" s="26"/>
      <c r="G667" s="26"/>
      <c r="H667" s="26"/>
      <c r="I667" s="26"/>
      <c r="J667" s="26"/>
      <c r="K667" s="26"/>
      <c r="P667"/>
    </row>
    <row r="668" spans="1:16" ht="15.75">
      <c r="A668" s="8" t="s">
        <v>87</v>
      </c>
      <c r="B668" s="25" t="s">
        <v>2</v>
      </c>
      <c r="C668" s="25" t="s">
        <v>3</v>
      </c>
      <c r="D668" s="25" t="s">
        <v>103</v>
      </c>
      <c r="E668" s="25" t="s">
        <v>104</v>
      </c>
      <c r="F668" s="25" t="s">
        <v>105</v>
      </c>
      <c r="G668" s="25" t="s">
        <v>113</v>
      </c>
      <c r="H668" s="25" t="s">
        <v>108</v>
      </c>
      <c r="I668" s="25" t="s">
        <v>109</v>
      </c>
      <c r="J668" s="25" t="s">
        <v>110</v>
      </c>
      <c r="K668" s="25" t="s">
        <v>111</v>
      </c>
      <c r="P668"/>
    </row>
    <row r="669" spans="1:16" ht="15.75">
      <c r="A669" s="29" t="s">
        <v>114</v>
      </c>
      <c r="B669" s="23" t="s">
        <v>112</v>
      </c>
      <c r="C669" s="23" t="s">
        <v>112</v>
      </c>
      <c r="D669" s="23" t="s">
        <v>112</v>
      </c>
      <c r="E669" s="23" t="s">
        <v>112</v>
      </c>
      <c r="F669" s="23" t="s">
        <v>112</v>
      </c>
      <c r="G669" s="23">
        <v>0</v>
      </c>
      <c r="H669" s="23">
        <v>0</v>
      </c>
      <c r="I669" s="23">
        <v>0</v>
      </c>
      <c r="J669" s="23">
        <f>SUM(H669+I669)/2</f>
        <v>0</v>
      </c>
      <c r="K669" s="23">
        <f aca="true" t="shared" si="82" ref="K669:K674">(G669+H669+I669)/2</f>
        <v>0</v>
      </c>
      <c r="P669"/>
    </row>
    <row r="670" spans="1:16" ht="15.75">
      <c r="A670" s="5" t="s">
        <v>4</v>
      </c>
      <c r="B670" s="23">
        <v>0</v>
      </c>
      <c r="C670" s="23">
        <v>0</v>
      </c>
      <c r="D670" s="23">
        <v>0</v>
      </c>
      <c r="E670" s="23">
        <f>SUM(C670+D670)/2</f>
        <v>0</v>
      </c>
      <c r="F670" s="23">
        <f>(B670+C670+D670)/2</f>
        <v>0</v>
      </c>
      <c r="G670" s="23">
        <v>0</v>
      </c>
      <c r="H670" s="23">
        <v>0</v>
      </c>
      <c r="I670" s="23">
        <v>0</v>
      </c>
      <c r="J670" s="23">
        <f>SUM(H670+I670)/2</f>
        <v>0</v>
      </c>
      <c r="K670" s="23">
        <f t="shared" si="82"/>
        <v>0</v>
      </c>
      <c r="P670"/>
    </row>
    <row r="671" spans="1:16" ht="15.75">
      <c r="A671" s="5" t="s">
        <v>5</v>
      </c>
      <c r="B671" s="23">
        <v>0</v>
      </c>
      <c r="C671" s="23">
        <v>0</v>
      </c>
      <c r="D671" s="23">
        <v>0</v>
      </c>
      <c r="E671" s="23">
        <f>SUM(C671+D671)/2</f>
        <v>0</v>
      </c>
      <c r="F671" s="23">
        <f>(B671+C671+D671)/2</f>
        <v>0</v>
      </c>
      <c r="G671" s="23">
        <v>0</v>
      </c>
      <c r="H671" s="23">
        <v>0</v>
      </c>
      <c r="I671" s="23">
        <v>0</v>
      </c>
      <c r="J671" s="23">
        <f>SUM(H671+I671)/2</f>
        <v>0</v>
      </c>
      <c r="K671" s="23">
        <f t="shared" si="82"/>
        <v>0</v>
      </c>
      <c r="P671"/>
    </row>
    <row r="672" spans="1:16" ht="15.75">
      <c r="A672" s="5" t="s">
        <v>6</v>
      </c>
      <c r="B672" s="23">
        <v>0</v>
      </c>
      <c r="C672" s="23">
        <v>139</v>
      </c>
      <c r="D672" s="23">
        <v>219.83</v>
      </c>
      <c r="E672" s="23">
        <f>SUM(C672+D672)/2</f>
        <v>179.41500000000002</v>
      </c>
      <c r="F672" s="23">
        <f>(B672+C672+D672)/2</f>
        <v>179.41500000000002</v>
      </c>
      <c r="G672" s="23">
        <v>0</v>
      </c>
      <c r="H672" s="23">
        <v>141.92</v>
      </c>
      <c r="I672" s="23">
        <v>220.75</v>
      </c>
      <c r="J672" s="23">
        <f>SUM(H672+I672)/2</f>
        <v>181.33499999999998</v>
      </c>
      <c r="K672" s="23">
        <f t="shared" si="82"/>
        <v>181.33499999999998</v>
      </c>
      <c r="P672"/>
    </row>
    <row r="673" spans="1:16" ht="15.75">
      <c r="A673" s="5" t="s">
        <v>7</v>
      </c>
      <c r="B673" s="23">
        <f>SUM(B670:B672)</f>
        <v>0</v>
      </c>
      <c r="C673" s="23">
        <f>SUM(C670:C672)</f>
        <v>139</v>
      </c>
      <c r="D673" s="23">
        <f>SUM(D670:D672)</f>
        <v>219.83</v>
      </c>
      <c r="E673" s="23">
        <f>SUM(E670:E672)</f>
        <v>179.41500000000002</v>
      </c>
      <c r="F673" s="23">
        <f>(B673+C673+D673)/2</f>
        <v>179.41500000000002</v>
      </c>
      <c r="G673" s="23">
        <f>SUM(G670:G672)</f>
        <v>0</v>
      </c>
      <c r="H673" s="23">
        <v>141.92</v>
      </c>
      <c r="I673" s="23">
        <v>220.75</v>
      </c>
      <c r="J673" s="23">
        <f>SUM(J670:J672)</f>
        <v>181.33499999999998</v>
      </c>
      <c r="K673" s="23">
        <f t="shared" si="82"/>
        <v>181.33499999999998</v>
      </c>
      <c r="P673"/>
    </row>
    <row r="674" spans="1:16" ht="15.75">
      <c r="A674" s="5" t="s">
        <v>8</v>
      </c>
      <c r="B674" s="23">
        <v>0</v>
      </c>
      <c r="C674" s="23">
        <v>3.912</v>
      </c>
      <c r="D674" s="23">
        <v>6.629</v>
      </c>
      <c r="E674" s="23">
        <f>SUM(C674+D674)/2</f>
        <v>5.2705</v>
      </c>
      <c r="F674" s="23">
        <f>(B674+C674+D674)/2</f>
        <v>5.2705</v>
      </c>
      <c r="G674" s="23">
        <v>0</v>
      </c>
      <c r="H674" s="23">
        <v>5.685</v>
      </c>
      <c r="I674" s="23">
        <v>7.146</v>
      </c>
      <c r="J674" s="23">
        <f>SUM(H674+I674)/2</f>
        <v>6.4155</v>
      </c>
      <c r="K674" s="23">
        <f t="shared" si="82"/>
        <v>6.4155</v>
      </c>
      <c r="P674"/>
    </row>
    <row r="675" spans="1:16" ht="15.75">
      <c r="A675" s="5" t="s">
        <v>9</v>
      </c>
      <c r="B675" s="23">
        <f>IF(B674&gt;0,SUM(B673/B674),0)</f>
        <v>0</v>
      </c>
      <c r="C675" s="23">
        <f>IF(C674&gt;0,SUM(C673/C674),0)</f>
        <v>35.53169734151329</v>
      </c>
      <c r="D675" s="23">
        <f>IF(D674&gt;0,SUM(D673/D674),0)</f>
        <v>33.16186453462061</v>
      </c>
      <c r="E675" s="23">
        <f>SUM(E673/E674)</f>
        <v>34.04136229959207</v>
      </c>
      <c r="F675" s="23">
        <f>SUM(F673/F674)</f>
        <v>34.04136229959207</v>
      </c>
      <c r="G675" s="23">
        <f>IF(G674&gt;0,SUM(G673/G674),0)</f>
        <v>0</v>
      </c>
      <c r="H675" s="23">
        <f>IF(H674&gt;0,SUM(H673/H674),0)</f>
        <v>24.963940193491645</v>
      </c>
      <c r="I675" s="23">
        <f>IF(I674&gt;0,SUM(I673/I674),0)</f>
        <v>30.891407780576547</v>
      </c>
      <c r="J675" s="23">
        <f>SUM(J673/J674)</f>
        <v>28.265139116202946</v>
      </c>
      <c r="K675" s="23">
        <f>SUM(K673/K674)</f>
        <v>28.265139116202946</v>
      </c>
      <c r="P675"/>
    </row>
    <row r="676" spans="1:16" ht="15.75">
      <c r="A676" s="5"/>
      <c r="B676" s="30"/>
      <c r="C676" s="30"/>
      <c r="D676" s="26"/>
      <c r="E676" s="26"/>
      <c r="F676" s="26"/>
      <c r="G676" s="26"/>
      <c r="H676" s="26"/>
      <c r="I676" s="26"/>
      <c r="J676" s="26"/>
      <c r="K676" s="26"/>
      <c r="P676"/>
    </row>
    <row r="677" spans="1:16" ht="24.75">
      <c r="A677" s="8" t="s">
        <v>88</v>
      </c>
      <c r="B677" s="25" t="s">
        <v>2</v>
      </c>
      <c r="C677" s="25" t="s">
        <v>3</v>
      </c>
      <c r="D677" s="25" t="s">
        <v>103</v>
      </c>
      <c r="E677" s="25" t="s">
        <v>104</v>
      </c>
      <c r="F677" s="25" t="s">
        <v>105</v>
      </c>
      <c r="G677" s="25" t="s">
        <v>113</v>
      </c>
      <c r="H677" s="25" t="s">
        <v>108</v>
      </c>
      <c r="I677" s="25" t="s">
        <v>109</v>
      </c>
      <c r="J677" s="25" t="s">
        <v>110</v>
      </c>
      <c r="K677" s="25" t="s">
        <v>111</v>
      </c>
      <c r="P677"/>
    </row>
    <row r="678" spans="1:16" ht="15.75">
      <c r="A678" s="29" t="s">
        <v>114</v>
      </c>
      <c r="B678" s="23" t="s">
        <v>112</v>
      </c>
      <c r="C678" s="23" t="s">
        <v>112</v>
      </c>
      <c r="D678" s="23" t="s">
        <v>112</v>
      </c>
      <c r="E678" s="23" t="s">
        <v>112</v>
      </c>
      <c r="F678" s="23" t="s">
        <v>112</v>
      </c>
      <c r="G678" s="23">
        <v>0</v>
      </c>
      <c r="H678" s="23">
        <v>0</v>
      </c>
      <c r="I678" s="23">
        <v>0</v>
      </c>
      <c r="J678" s="23">
        <f>SUM(H678+I678)/2</f>
        <v>0</v>
      </c>
      <c r="K678" s="23">
        <f aca="true" t="shared" si="83" ref="K678:K683">(G678+H678+I678)/2</f>
        <v>0</v>
      </c>
      <c r="P678"/>
    </row>
    <row r="679" spans="1:16" ht="15.75">
      <c r="A679" s="5" t="s">
        <v>4</v>
      </c>
      <c r="B679" s="23">
        <v>0</v>
      </c>
      <c r="C679" s="23">
        <v>48.65</v>
      </c>
      <c r="D679" s="23">
        <v>43.73</v>
      </c>
      <c r="E679" s="23">
        <f>SUM(C679+D679)/2</f>
        <v>46.19</v>
      </c>
      <c r="F679" s="23">
        <f>(B679+C679+D679)/2</f>
        <v>46.19</v>
      </c>
      <c r="G679" s="23">
        <v>0</v>
      </c>
      <c r="H679" s="23">
        <v>58.9</v>
      </c>
      <c r="I679" s="23">
        <v>28.32</v>
      </c>
      <c r="J679" s="23">
        <f>SUM(H679+I679)/2</f>
        <v>43.61</v>
      </c>
      <c r="K679" s="23">
        <f t="shared" si="83"/>
        <v>43.61</v>
      </c>
      <c r="P679"/>
    </row>
    <row r="680" spans="1:16" ht="15.75">
      <c r="A680" s="5" t="s">
        <v>5</v>
      </c>
      <c r="B680" s="23">
        <v>0</v>
      </c>
      <c r="C680" s="23">
        <v>0</v>
      </c>
      <c r="D680" s="23">
        <v>0</v>
      </c>
      <c r="E680" s="23">
        <f>SUM(C680+D680)/2</f>
        <v>0</v>
      </c>
      <c r="F680" s="23">
        <f>(B680+C680+D680)/2</f>
        <v>0</v>
      </c>
      <c r="G680" s="23">
        <v>0</v>
      </c>
      <c r="H680" s="23">
        <v>0</v>
      </c>
      <c r="I680" s="23">
        <v>0</v>
      </c>
      <c r="J680" s="23">
        <f>SUM(H680+I680)/2</f>
        <v>0</v>
      </c>
      <c r="K680" s="23">
        <f t="shared" si="83"/>
        <v>0</v>
      </c>
      <c r="P680"/>
    </row>
    <row r="681" spans="1:16" ht="15.75">
      <c r="A681" s="5" t="s">
        <v>6</v>
      </c>
      <c r="B681" s="23">
        <v>0</v>
      </c>
      <c r="C681" s="23">
        <v>0</v>
      </c>
      <c r="D681" s="23">
        <v>0</v>
      </c>
      <c r="E681" s="23">
        <f>SUM(C681+D681)/2</f>
        <v>0</v>
      </c>
      <c r="F681" s="23">
        <f>(B681+C681+D681)/2</f>
        <v>0</v>
      </c>
      <c r="G681" s="23">
        <v>0</v>
      </c>
      <c r="H681" s="23">
        <v>0</v>
      </c>
      <c r="I681" s="23">
        <v>0</v>
      </c>
      <c r="J681" s="23">
        <f>SUM(H681+I681)/2</f>
        <v>0</v>
      </c>
      <c r="K681" s="23">
        <f t="shared" si="83"/>
        <v>0</v>
      </c>
      <c r="P681"/>
    </row>
    <row r="682" spans="1:16" ht="15.75">
      <c r="A682" s="5" t="s">
        <v>7</v>
      </c>
      <c r="B682" s="23">
        <f>SUM(B679:B681)</f>
        <v>0</v>
      </c>
      <c r="C682" s="23">
        <f>SUM(C679:C681)</f>
        <v>48.65</v>
      </c>
      <c r="D682" s="23">
        <f>SUM(D679:D681)</f>
        <v>43.73</v>
      </c>
      <c r="E682" s="23">
        <f>SUM(E679:E681)</f>
        <v>46.19</v>
      </c>
      <c r="F682" s="23">
        <f>(B682+C682+D682)/2</f>
        <v>46.19</v>
      </c>
      <c r="G682" s="23">
        <f>SUM(G679:G681)</f>
        <v>0</v>
      </c>
      <c r="H682" s="23">
        <v>58.9</v>
      </c>
      <c r="I682" s="23">
        <v>28.32</v>
      </c>
      <c r="J682" s="23">
        <f>SUM(J679:J681)</f>
        <v>43.61</v>
      </c>
      <c r="K682" s="23">
        <f t="shared" si="83"/>
        <v>43.61</v>
      </c>
      <c r="P682"/>
    </row>
    <row r="683" spans="1:16" ht="15.75">
      <c r="A683" s="5" t="s">
        <v>8</v>
      </c>
      <c r="B683" s="23">
        <v>0</v>
      </c>
      <c r="C683" s="23">
        <v>1.533</v>
      </c>
      <c r="D683" s="23">
        <v>1.041</v>
      </c>
      <c r="E683" s="23">
        <f>SUM(C683+D683)/2</f>
        <v>1.287</v>
      </c>
      <c r="F683" s="23">
        <f>(B683+C683+D683)/2</f>
        <v>1.287</v>
      </c>
      <c r="G683" s="23">
        <v>0</v>
      </c>
      <c r="H683" s="23">
        <v>1.433</v>
      </c>
      <c r="I683" s="23">
        <v>1.031</v>
      </c>
      <c r="J683" s="23">
        <f>SUM(H683+I683)/2</f>
        <v>1.232</v>
      </c>
      <c r="K683" s="23">
        <f t="shared" si="83"/>
        <v>1.232</v>
      </c>
      <c r="P683"/>
    </row>
    <row r="684" spans="1:16" ht="15.75">
      <c r="A684" s="5" t="s">
        <v>9</v>
      </c>
      <c r="B684" s="23">
        <f>IF(B683&gt;0,SUM(B682/B683),0)</f>
        <v>0</v>
      </c>
      <c r="C684" s="23">
        <f>IF(C683&gt;0,SUM(C682/C683),0)</f>
        <v>31.735159817351597</v>
      </c>
      <c r="D684" s="23">
        <f>IF(D683&gt;0,SUM(D682/D683),0)</f>
        <v>42.00768491834774</v>
      </c>
      <c r="E684" s="23">
        <f>SUM(E682/E683)</f>
        <v>35.88966588966589</v>
      </c>
      <c r="F684" s="23">
        <f>SUM(F682/F683)</f>
        <v>35.88966588966589</v>
      </c>
      <c r="G684" s="23">
        <f>IF(G683&gt;0,SUM(G682/G683),0)</f>
        <v>0</v>
      </c>
      <c r="H684" s="23">
        <f>IF(H683&gt;0,SUM(H682/H683),0)</f>
        <v>41.102581995812976</v>
      </c>
      <c r="I684" s="23">
        <f>IF(I683&gt;0,SUM(I682/I683),0)</f>
        <v>27.46847720659554</v>
      </c>
      <c r="J684" s="23">
        <f>SUM(J682/J683)</f>
        <v>35.39772727272727</v>
      </c>
      <c r="K684" s="23">
        <f>SUM(K682/K683)</f>
        <v>35.39772727272727</v>
      </c>
      <c r="P684"/>
    </row>
    <row r="685" spans="1:16" ht="15.75">
      <c r="A685" s="5"/>
      <c r="B685" s="30"/>
      <c r="C685" s="30"/>
      <c r="D685" s="26"/>
      <c r="E685" s="26"/>
      <c r="F685" s="26"/>
      <c r="G685" s="26"/>
      <c r="H685" s="26"/>
      <c r="I685" s="26"/>
      <c r="J685" s="26"/>
      <c r="K685" s="26"/>
      <c r="P685"/>
    </row>
    <row r="686" spans="1:16" ht="15.75">
      <c r="A686" s="8" t="s">
        <v>89</v>
      </c>
      <c r="B686" s="25" t="s">
        <v>2</v>
      </c>
      <c r="C686" s="25" t="s">
        <v>3</v>
      </c>
      <c r="D686" s="25" t="s">
        <v>103</v>
      </c>
      <c r="E686" s="25" t="s">
        <v>104</v>
      </c>
      <c r="F686" s="25" t="s">
        <v>105</v>
      </c>
      <c r="G686" s="25" t="s">
        <v>113</v>
      </c>
      <c r="H686" s="25" t="s">
        <v>108</v>
      </c>
      <c r="I686" s="25" t="s">
        <v>109</v>
      </c>
      <c r="J686" s="25" t="s">
        <v>110</v>
      </c>
      <c r="K686" s="25" t="s">
        <v>111</v>
      </c>
      <c r="P686"/>
    </row>
    <row r="687" spans="1:16" ht="15.75">
      <c r="A687" s="29" t="s">
        <v>114</v>
      </c>
      <c r="B687" s="23" t="s">
        <v>112</v>
      </c>
      <c r="C687" s="23" t="s">
        <v>112</v>
      </c>
      <c r="D687" s="23" t="s">
        <v>112</v>
      </c>
      <c r="E687" s="23" t="s">
        <v>112</v>
      </c>
      <c r="F687" s="23" t="s">
        <v>112</v>
      </c>
      <c r="G687" s="23">
        <v>0</v>
      </c>
      <c r="H687" s="23">
        <v>0</v>
      </c>
      <c r="I687" s="23">
        <v>0</v>
      </c>
      <c r="J687" s="23">
        <f>SUM(H687+I687)/2</f>
        <v>0</v>
      </c>
      <c r="K687" s="23">
        <f aca="true" t="shared" si="84" ref="K687:K692">(G687+H687+I687)/2</f>
        <v>0</v>
      </c>
      <c r="P687"/>
    </row>
    <row r="688" spans="1:16" ht="15.75">
      <c r="A688" s="5" t="s">
        <v>4</v>
      </c>
      <c r="B688" s="23">
        <v>0</v>
      </c>
      <c r="C688" s="23">
        <v>0</v>
      </c>
      <c r="D688" s="23">
        <v>0</v>
      </c>
      <c r="E688" s="23">
        <f>SUM(C688+D688)/2</f>
        <v>0</v>
      </c>
      <c r="F688" s="23">
        <f>(B688+C688+D688)/2</f>
        <v>0</v>
      </c>
      <c r="G688" s="23">
        <v>0</v>
      </c>
      <c r="H688" s="23">
        <v>0</v>
      </c>
      <c r="I688" s="23">
        <v>0</v>
      </c>
      <c r="J688" s="23">
        <f>SUM(H688+I688)/2</f>
        <v>0</v>
      </c>
      <c r="K688" s="23">
        <f t="shared" si="84"/>
        <v>0</v>
      </c>
      <c r="P688"/>
    </row>
    <row r="689" spans="1:16" ht="15.75">
      <c r="A689" s="5" t="s">
        <v>5</v>
      </c>
      <c r="B689" s="23">
        <v>0</v>
      </c>
      <c r="C689" s="23">
        <v>0</v>
      </c>
      <c r="D689" s="23">
        <v>0</v>
      </c>
      <c r="E689" s="23">
        <f>SUM(C689+D689)/2</f>
        <v>0</v>
      </c>
      <c r="F689" s="23">
        <f>(B689+C689+D689)/2</f>
        <v>0</v>
      </c>
      <c r="G689" s="23">
        <v>0</v>
      </c>
      <c r="H689" s="23">
        <v>0</v>
      </c>
      <c r="I689" s="23">
        <v>0</v>
      </c>
      <c r="J689" s="23">
        <f>SUM(H689+I689)/2</f>
        <v>0</v>
      </c>
      <c r="K689" s="23">
        <f t="shared" si="84"/>
        <v>0</v>
      </c>
      <c r="P689"/>
    </row>
    <row r="690" spans="1:16" ht="15.75">
      <c r="A690" s="5" t="s">
        <v>6</v>
      </c>
      <c r="B690" s="23">
        <v>0</v>
      </c>
      <c r="C690" s="23">
        <v>120</v>
      </c>
      <c r="D690" s="23">
        <v>116.75</v>
      </c>
      <c r="E690" s="23">
        <f>SUM(C690+D690)/2</f>
        <v>118.375</v>
      </c>
      <c r="F690" s="23">
        <f>(B690+C690+D690)/2</f>
        <v>118.375</v>
      </c>
      <c r="G690" s="23">
        <v>0</v>
      </c>
      <c r="H690" s="23">
        <v>109</v>
      </c>
      <c r="I690" s="23">
        <v>107.33</v>
      </c>
      <c r="J690" s="23">
        <f>SUM(H690+I690)/2</f>
        <v>108.16499999999999</v>
      </c>
      <c r="K690" s="23">
        <f t="shared" si="84"/>
        <v>108.16499999999999</v>
      </c>
      <c r="P690"/>
    </row>
    <row r="691" spans="1:16" ht="15.75">
      <c r="A691" s="5" t="s">
        <v>7</v>
      </c>
      <c r="B691" s="23">
        <f>SUM(B688:B690)</f>
        <v>0</v>
      </c>
      <c r="C691" s="23">
        <f>SUM(C688:C690)</f>
        <v>120</v>
      </c>
      <c r="D691" s="23">
        <f>SUM(D688:D690)</f>
        <v>116.75</v>
      </c>
      <c r="E691" s="23">
        <f>SUM(E688:E690)</f>
        <v>118.375</v>
      </c>
      <c r="F691" s="23">
        <f>(B691+C691+D691)/2</f>
        <v>118.375</v>
      </c>
      <c r="G691" s="23">
        <f>SUM(G688:G690)</f>
        <v>0</v>
      </c>
      <c r="H691" s="23">
        <v>109</v>
      </c>
      <c r="I691" s="23">
        <v>107.33</v>
      </c>
      <c r="J691" s="23">
        <f>SUM(J688:J690)</f>
        <v>108.16499999999999</v>
      </c>
      <c r="K691" s="23">
        <f t="shared" si="84"/>
        <v>108.16499999999999</v>
      </c>
      <c r="P691"/>
    </row>
    <row r="692" spans="1:16" ht="15.75">
      <c r="A692" s="5" t="s">
        <v>8</v>
      </c>
      <c r="B692" s="23">
        <v>0</v>
      </c>
      <c r="C692" s="23">
        <v>5.55</v>
      </c>
      <c r="D692" s="23">
        <v>5.184</v>
      </c>
      <c r="E692" s="23">
        <f>SUM(C692+D692)/2</f>
        <v>5.367</v>
      </c>
      <c r="F692" s="23">
        <f>(B692+C692+D692)/2</f>
        <v>5.367</v>
      </c>
      <c r="G692" s="23">
        <v>0</v>
      </c>
      <c r="H692" s="23">
        <v>6.05</v>
      </c>
      <c r="I692" s="23">
        <v>5.199</v>
      </c>
      <c r="J692" s="23">
        <f>SUM(H692+I692)/2</f>
        <v>5.624499999999999</v>
      </c>
      <c r="K692" s="23">
        <f t="shared" si="84"/>
        <v>5.624499999999999</v>
      </c>
      <c r="P692"/>
    </row>
    <row r="693" spans="1:16" ht="15.75">
      <c r="A693" s="5" t="s">
        <v>9</v>
      </c>
      <c r="B693" s="23">
        <f>IF(B692&gt;0,SUM(B691/B692),0)</f>
        <v>0</v>
      </c>
      <c r="C693" s="23">
        <f>IF(C692&gt;0,SUM(C691/C692),0)</f>
        <v>21.62162162162162</v>
      </c>
      <c r="D693" s="23">
        <f>IF(D692&gt;0,SUM(D691/D692),0)</f>
        <v>22.52121913580247</v>
      </c>
      <c r="E693" s="23">
        <f>SUM(E691/E692)</f>
        <v>22.056083473076207</v>
      </c>
      <c r="F693" s="23">
        <f>SUM(F691/F692)</f>
        <v>22.056083473076207</v>
      </c>
      <c r="G693" s="23">
        <f>IF(G692&gt;0,SUM(G691/G692),0)</f>
        <v>0</v>
      </c>
      <c r="H693" s="23">
        <f>IF(H692&gt;0,SUM(H691/H692),0)</f>
        <v>18.016528925619834</v>
      </c>
      <c r="I693" s="23">
        <f>IF(I692&gt;0,SUM(I691/I692),0)</f>
        <v>20.644354683592997</v>
      </c>
      <c r="J693" s="23">
        <f>SUM(J691/J692)</f>
        <v>19.231042759356388</v>
      </c>
      <c r="K693" s="23">
        <f>SUM(K691/K692)</f>
        <v>19.231042759356388</v>
      </c>
      <c r="P693"/>
    </row>
    <row r="694" spans="1:16" ht="15.75">
      <c r="A694" s="5"/>
      <c r="B694" s="30"/>
      <c r="C694" s="30"/>
      <c r="D694" s="26"/>
      <c r="E694" s="26"/>
      <c r="F694" s="26"/>
      <c r="G694" s="26"/>
      <c r="H694" s="26"/>
      <c r="I694" s="26"/>
      <c r="J694" s="26"/>
      <c r="K694" s="26"/>
      <c r="P694"/>
    </row>
    <row r="695" spans="1:16" ht="24.75">
      <c r="A695" s="12" t="s">
        <v>90</v>
      </c>
      <c r="B695" s="33" t="s">
        <v>2</v>
      </c>
      <c r="C695" s="33" t="s">
        <v>3</v>
      </c>
      <c r="D695" s="33" t="s">
        <v>103</v>
      </c>
      <c r="E695" s="33" t="s">
        <v>104</v>
      </c>
      <c r="F695" s="33" t="s">
        <v>105</v>
      </c>
      <c r="G695" s="33" t="s">
        <v>107</v>
      </c>
      <c r="H695" s="33" t="s">
        <v>108</v>
      </c>
      <c r="I695" s="33" t="s">
        <v>109</v>
      </c>
      <c r="J695" s="33" t="s">
        <v>110</v>
      </c>
      <c r="K695" s="33" t="s">
        <v>111</v>
      </c>
      <c r="P695"/>
    </row>
    <row r="696" spans="1:16" ht="15.75">
      <c r="A696" s="29" t="s">
        <v>114</v>
      </c>
      <c r="B696" s="23" t="s">
        <v>112</v>
      </c>
      <c r="C696" s="23" t="s">
        <v>112</v>
      </c>
      <c r="D696" s="23" t="s">
        <v>112</v>
      </c>
      <c r="E696" s="23" t="s">
        <v>112</v>
      </c>
      <c r="F696" s="23" t="s">
        <v>112</v>
      </c>
      <c r="G696" s="23">
        <v>0</v>
      </c>
      <c r="H696" s="23">
        <f aca="true" t="shared" si="85" ref="G696:J699">SUM(H606+H615+H624+H633+H642+H651+H660+H669+H678+H687)</f>
        <v>0</v>
      </c>
      <c r="I696" s="23">
        <f t="shared" si="85"/>
        <v>0</v>
      </c>
      <c r="J696" s="23">
        <f>SUM(H696+I696)/2</f>
        <v>0</v>
      </c>
      <c r="K696" s="23">
        <f aca="true" t="shared" si="86" ref="K696:K701">(G696+H696+I696)/2</f>
        <v>0</v>
      </c>
      <c r="P696"/>
    </row>
    <row r="697" spans="1:16" ht="15.75">
      <c r="A697" s="5" t="s">
        <v>4</v>
      </c>
      <c r="B697" s="23">
        <f aca="true" t="shared" si="87" ref="B697:D699">SUM(B607+B616+B625+B634+B643+B652+B661+B670+B679+B688)</f>
        <v>0</v>
      </c>
      <c r="C697" s="23">
        <f t="shared" si="87"/>
        <v>432.90999999999997</v>
      </c>
      <c r="D697" s="23">
        <f t="shared" si="87"/>
        <v>280.93</v>
      </c>
      <c r="E697" s="23">
        <f>SUM(C697+D697)/2</f>
        <v>356.91999999999996</v>
      </c>
      <c r="F697" s="23">
        <f>(B697+C697+D697)/2</f>
        <v>356.91999999999996</v>
      </c>
      <c r="G697" s="23">
        <f t="shared" si="85"/>
        <v>0</v>
      </c>
      <c r="H697" s="23">
        <f t="shared" si="85"/>
        <v>382.54999999999995</v>
      </c>
      <c r="I697" s="23">
        <f t="shared" si="85"/>
        <v>256.14</v>
      </c>
      <c r="J697" s="23">
        <f>SUM(H697+I697)/2</f>
        <v>319.34499999999997</v>
      </c>
      <c r="K697" s="23">
        <f t="shared" si="86"/>
        <v>319.34499999999997</v>
      </c>
      <c r="P697"/>
    </row>
    <row r="698" spans="1:16" ht="15.75">
      <c r="A698" s="5" t="s">
        <v>5</v>
      </c>
      <c r="B698" s="23">
        <f t="shared" si="87"/>
        <v>0</v>
      </c>
      <c r="C698" s="23">
        <f t="shared" si="87"/>
        <v>691.86</v>
      </c>
      <c r="D698" s="23">
        <f t="shared" si="87"/>
        <v>743.87</v>
      </c>
      <c r="E698" s="23">
        <f>SUM(C698+D698)/2</f>
        <v>717.865</v>
      </c>
      <c r="F698" s="23">
        <f>(B698+C698+D698)/2</f>
        <v>717.865</v>
      </c>
      <c r="G698" s="23">
        <f t="shared" si="85"/>
        <v>0</v>
      </c>
      <c r="H698" s="23">
        <f t="shared" si="85"/>
        <v>785.8800000000001</v>
      </c>
      <c r="I698" s="23">
        <f t="shared" si="85"/>
        <v>835.93</v>
      </c>
      <c r="J698" s="23">
        <f>SUM(H698+I698)/2</f>
        <v>810.905</v>
      </c>
      <c r="K698" s="23">
        <f t="shared" si="86"/>
        <v>810.905</v>
      </c>
      <c r="P698"/>
    </row>
    <row r="699" spans="1:16" ht="15.75">
      <c r="A699" s="5" t="s">
        <v>6</v>
      </c>
      <c r="B699" s="23">
        <f t="shared" si="87"/>
        <v>0</v>
      </c>
      <c r="C699" s="23">
        <f t="shared" si="87"/>
        <v>343.5</v>
      </c>
      <c r="D699" s="23">
        <f t="shared" si="87"/>
        <v>416.66</v>
      </c>
      <c r="E699" s="23">
        <f>SUM(C699+D699)/2</f>
        <v>380.08000000000004</v>
      </c>
      <c r="F699" s="23">
        <f>(B699+C699+D699)/2</f>
        <v>380.08000000000004</v>
      </c>
      <c r="G699" s="23">
        <f t="shared" si="85"/>
        <v>0</v>
      </c>
      <c r="H699" s="23">
        <f t="shared" si="85"/>
        <v>326.37</v>
      </c>
      <c r="I699" s="23">
        <f t="shared" si="85"/>
        <v>409.21</v>
      </c>
      <c r="J699" s="23">
        <f>SUM(H699+I699)/2</f>
        <v>367.78999999999996</v>
      </c>
      <c r="K699" s="23">
        <f t="shared" si="86"/>
        <v>367.78999999999996</v>
      </c>
      <c r="P699"/>
    </row>
    <row r="700" spans="1:16" ht="15.75">
      <c r="A700" s="5" t="s">
        <v>7</v>
      </c>
      <c r="B700" s="23">
        <f>SUM(B697:B699)</f>
        <v>0</v>
      </c>
      <c r="C700" s="23">
        <f>SUM(C697:C699)</f>
        <v>1468.27</v>
      </c>
      <c r="D700" s="23">
        <f>SUM(D697:D699)</f>
        <v>1441.46</v>
      </c>
      <c r="E700" s="23">
        <f>SUM(E697:E699)</f>
        <v>1454.8649999999998</v>
      </c>
      <c r="F700" s="23">
        <f>(B700+C700+D700)/2</f>
        <v>1454.865</v>
      </c>
      <c r="G700" s="23">
        <f>SUM(G697:G699)</f>
        <v>0</v>
      </c>
      <c r="H700" s="23">
        <f>SUM(H697:H699)</f>
        <v>1494.8000000000002</v>
      </c>
      <c r="I700" s="23">
        <f>SUM(I697:I699)</f>
        <v>1501.28</v>
      </c>
      <c r="J700" s="23">
        <f>SUM(J697:J699)</f>
        <v>1498.04</v>
      </c>
      <c r="K700" s="23">
        <f t="shared" si="86"/>
        <v>1498.04</v>
      </c>
      <c r="P700"/>
    </row>
    <row r="701" spans="1:16" ht="15.75">
      <c r="A701" s="5" t="s">
        <v>8</v>
      </c>
      <c r="B701" s="23">
        <f>SUM(B611+B620+B629+B638+B647+B656+B665+B674+B683+B692)</f>
        <v>0</v>
      </c>
      <c r="C701" s="23">
        <f>SUM(C611+C620+C629+C638+C647+C656+C665+C674+C683+C692)</f>
        <v>52.275999999999996</v>
      </c>
      <c r="D701" s="23">
        <f>SUM(D611+D620+D629+D638+D647+D656+D665+D674+D683+D692)</f>
        <v>54.63899999999999</v>
      </c>
      <c r="E701" s="23">
        <f>SUM(C701+D701)/2</f>
        <v>53.457499999999996</v>
      </c>
      <c r="F701" s="23">
        <f>(B701+C701+D701)/2</f>
        <v>53.457499999999996</v>
      </c>
      <c r="G701" s="23">
        <f>SUM(G611+G620+G629+G638+G647+G656+G665+G674+G683+G692)</f>
        <v>0</v>
      </c>
      <c r="H701" s="23">
        <f>SUM(H611+H620+H629+H638+H647+H656+H665+H674+H683+H692)</f>
        <v>61.819</v>
      </c>
      <c r="I701" s="23">
        <f>SUM(I611+I620+I629+I638+I647+I656+I665+I674+I683+I692)</f>
        <v>63.26599999999999</v>
      </c>
      <c r="J701" s="23">
        <f>SUM(H701+I701)/2</f>
        <v>62.5425</v>
      </c>
      <c r="K701" s="23">
        <f t="shared" si="86"/>
        <v>62.5425</v>
      </c>
      <c r="P701"/>
    </row>
    <row r="702" spans="1:16" ht="15.75">
      <c r="A702" s="5" t="s">
        <v>9</v>
      </c>
      <c r="B702" s="23">
        <f>IF(B701&gt;0,SUM(B700/B701),0)</f>
        <v>0</v>
      </c>
      <c r="C702" s="23">
        <f>IF(C701&gt;0,SUM(C700/C701),0)</f>
        <v>28.0868849950264</v>
      </c>
      <c r="D702" s="23">
        <f>IF(D701&gt;0,SUM(D700/D701),0)</f>
        <v>26.38152235582643</v>
      </c>
      <c r="E702" s="23">
        <f>SUM(E700/E701)</f>
        <v>27.21535799466866</v>
      </c>
      <c r="F702" s="23">
        <f>SUM(F700/F701)</f>
        <v>27.215357994668665</v>
      </c>
      <c r="G702" s="23">
        <f>IF(G701&gt;0,SUM(G700/G701),0)</f>
        <v>0</v>
      </c>
      <c r="H702" s="23">
        <f>IF(H701&gt;0,SUM(H700/H701),0)</f>
        <v>24.18026820233262</v>
      </c>
      <c r="I702" s="23">
        <f>IF(I701&gt;0,SUM(I700/I701),0)</f>
        <v>23.729649416748334</v>
      </c>
      <c r="J702" s="23">
        <f>SUM(J700/J701)</f>
        <v>23.95235240036775</v>
      </c>
      <c r="K702" s="23">
        <f>SUM(K700/K701)</f>
        <v>23.95235240036775</v>
      </c>
      <c r="P702"/>
    </row>
    <row r="703" spans="1:16" ht="15.75">
      <c r="A703" s="5"/>
      <c r="B703" s="30"/>
      <c r="C703" s="30"/>
      <c r="D703" s="23"/>
      <c r="E703" s="23"/>
      <c r="F703" s="23"/>
      <c r="G703" s="23"/>
      <c r="H703" s="23"/>
      <c r="I703" s="23"/>
      <c r="J703" s="23"/>
      <c r="K703" s="23"/>
      <c r="P703"/>
    </row>
    <row r="704" spans="1:16" ht="15.75">
      <c r="A704" s="11" t="s">
        <v>91</v>
      </c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P704"/>
    </row>
    <row r="705" spans="1:16" ht="15.75">
      <c r="A705" s="12" t="s">
        <v>92</v>
      </c>
      <c r="B705" s="33" t="s">
        <v>2</v>
      </c>
      <c r="C705" s="33" t="s">
        <v>3</v>
      </c>
      <c r="D705" s="33" t="s">
        <v>103</v>
      </c>
      <c r="E705" s="33" t="s">
        <v>104</v>
      </c>
      <c r="F705" s="33" t="s">
        <v>105</v>
      </c>
      <c r="G705" s="33" t="s">
        <v>107</v>
      </c>
      <c r="H705" s="33" t="s">
        <v>108</v>
      </c>
      <c r="I705" s="33" t="s">
        <v>109</v>
      </c>
      <c r="J705" s="33" t="s">
        <v>110</v>
      </c>
      <c r="K705" s="33" t="s">
        <v>111</v>
      </c>
      <c r="P705"/>
    </row>
    <row r="706" spans="1:16" ht="15.75">
      <c r="A706" s="29" t="s">
        <v>114</v>
      </c>
      <c r="B706" s="23" t="s">
        <v>112</v>
      </c>
      <c r="C706" s="23" t="s">
        <v>112</v>
      </c>
      <c r="D706" s="23" t="s">
        <v>112</v>
      </c>
      <c r="E706" s="23" t="s">
        <v>112</v>
      </c>
      <c r="F706" s="23" t="s">
        <v>112</v>
      </c>
      <c r="G706" s="23">
        <v>0</v>
      </c>
      <c r="H706" s="23">
        <v>0</v>
      </c>
      <c r="I706" s="23">
        <v>0</v>
      </c>
      <c r="J706" s="23">
        <f>SUM(H706+I706)/2</f>
        <v>0</v>
      </c>
      <c r="K706" s="23">
        <f aca="true" t="shared" si="88" ref="K706:K711">(G706+H706+I706)/2</f>
        <v>0</v>
      </c>
      <c r="P706"/>
    </row>
    <row r="707" spans="1:16" ht="15.75">
      <c r="A707" s="5" t="s">
        <v>4</v>
      </c>
      <c r="B707" s="23">
        <v>0</v>
      </c>
      <c r="C707" s="23">
        <v>0</v>
      </c>
      <c r="D707" s="23">
        <v>0</v>
      </c>
      <c r="E707" s="23">
        <f>SUM(C707+D707)/2</f>
        <v>0</v>
      </c>
      <c r="F707" s="23">
        <f>(B707+C707+D707)/2</f>
        <v>0</v>
      </c>
      <c r="G707" s="23">
        <v>0</v>
      </c>
      <c r="H707" s="23">
        <v>0</v>
      </c>
      <c r="I707" s="23">
        <v>0</v>
      </c>
      <c r="J707" s="23">
        <f>SUM(H707+I707)/2</f>
        <v>0</v>
      </c>
      <c r="K707" s="23">
        <f t="shared" si="88"/>
        <v>0</v>
      </c>
      <c r="P707"/>
    </row>
    <row r="708" spans="1:16" ht="15.75">
      <c r="A708" s="5" t="s">
        <v>5</v>
      </c>
      <c r="B708" s="23">
        <v>0</v>
      </c>
      <c r="C708" s="23">
        <v>366.98</v>
      </c>
      <c r="D708" s="23">
        <v>281.82</v>
      </c>
      <c r="E708" s="23">
        <f>SUM(C708+D708)/2</f>
        <v>324.4</v>
      </c>
      <c r="F708" s="23">
        <f>(B708+C708+D708)/2</f>
        <v>324.4</v>
      </c>
      <c r="G708" s="23">
        <v>0</v>
      </c>
      <c r="H708" s="23">
        <v>257.07</v>
      </c>
      <c r="I708" s="23">
        <v>219.05</v>
      </c>
      <c r="J708" s="23">
        <f>SUM(H708+I708)/2</f>
        <v>238.06</v>
      </c>
      <c r="K708" s="23">
        <f t="shared" si="88"/>
        <v>238.06</v>
      </c>
      <c r="P708"/>
    </row>
    <row r="709" spans="1:16" ht="15.75">
      <c r="A709" s="5" t="s">
        <v>6</v>
      </c>
      <c r="B709" s="23">
        <v>0</v>
      </c>
      <c r="C709" s="23">
        <v>199.32</v>
      </c>
      <c r="D709" s="23">
        <v>173.93</v>
      </c>
      <c r="E709" s="23">
        <f>SUM(C709+D709)/2</f>
        <v>186.625</v>
      </c>
      <c r="F709" s="23">
        <f>(B709+C709+D709)/2</f>
        <v>186.625</v>
      </c>
      <c r="G709" s="23">
        <v>0</v>
      </c>
      <c r="H709" s="23">
        <v>143.08</v>
      </c>
      <c r="I709" s="23">
        <v>122.43</v>
      </c>
      <c r="J709" s="23">
        <f>SUM(H709+I709)/2</f>
        <v>132.755</v>
      </c>
      <c r="K709" s="23">
        <f t="shared" si="88"/>
        <v>132.755</v>
      </c>
      <c r="P709"/>
    </row>
    <row r="710" spans="1:16" ht="15.75">
      <c r="A710" s="5" t="s">
        <v>7</v>
      </c>
      <c r="B710" s="23">
        <f>SUM(B707:B709)</f>
        <v>0</v>
      </c>
      <c r="C710" s="23">
        <f>SUM(C707:C709)</f>
        <v>566.3</v>
      </c>
      <c r="D710" s="23">
        <f>SUM(D707:D709)</f>
        <v>455.75</v>
      </c>
      <c r="E710" s="23">
        <f>SUM(E707:E709)</f>
        <v>511.025</v>
      </c>
      <c r="F710" s="23">
        <f>(B710+C710+D710)/2</f>
        <v>511.025</v>
      </c>
      <c r="G710" s="23">
        <f>SUM(G707:G709)</f>
        <v>0</v>
      </c>
      <c r="H710" s="23">
        <f>SUM(H707:H709)</f>
        <v>400.15</v>
      </c>
      <c r="I710" s="23">
        <v>341.48</v>
      </c>
      <c r="J710" s="23">
        <f>SUM(J707:J709)</f>
        <v>370.815</v>
      </c>
      <c r="K710" s="23">
        <f t="shared" si="88"/>
        <v>370.815</v>
      </c>
      <c r="P710"/>
    </row>
    <row r="711" spans="1:16" ht="15.75">
      <c r="A711" s="5" t="s">
        <v>8</v>
      </c>
      <c r="B711" s="23">
        <v>0</v>
      </c>
      <c r="C711" s="23">
        <v>35.363</v>
      </c>
      <c r="D711" s="23">
        <v>30.212</v>
      </c>
      <c r="E711" s="23">
        <f>SUM(C711+D711)/2</f>
        <v>32.7875</v>
      </c>
      <c r="F711" s="23">
        <f>(B711+C711+D711)/2</f>
        <v>32.7875</v>
      </c>
      <c r="G711" s="23">
        <v>0</v>
      </c>
      <c r="H711" s="23">
        <v>27.66</v>
      </c>
      <c r="I711" s="23">
        <v>21.9</v>
      </c>
      <c r="J711" s="23">
        <f>SUM(H711+I711)/2</f>
        <v>24.78</v>
      </c>
      <c r="K711" s="23">
        <f t="shared" si="88"/>
        <v>24.78</v>
      </c>
      <c r="P711"/>
    </row>
    <row r="712" spans="1:16" ht="15.75">
      <c r="A712" s="5" t="s">
        <v>9</v>
      </c>
      <c r="B712" s="23">
        <f>IF(B711&gt;0,SUM(B710/B711),0)</f>
        <v>0</v>
      </c>
      <c r="C712" s="23">
        <f>IF(C711&gt;0,SUM(C710/C711),0)</f>
        <v>16.01391284676074</v>
      </c>
      <c r="D712" s="23">
        <f>IF(D711&gt;0,SUM(D710/D711),0)</f>
        <v>15.085065536872765</v>
      </c>
      <c r="E712" s="23">
        <f>SUM(E710/E711)</f>
        <v>15.585970263057566</v>
      </c>
      <c r="F712" s="23">
        <f>SUM(F710/F711)</f>
        <v>15.585970263057566</v>
      </c>
      <c r="G712" s="23">
        <f>IF(G711&gt;0,SUM(G710/G711),0)</f>
        <v>0</v>
      </c>
      <c r="H712" s="23">
        <f>IF(H711&gt;0,SUM(H710/H711),0)</f>
        <v>14.466738973246564</v>
      </c>
      <c r="I712" s="23">
        <f>IF(I711&gt;0,SUM(I710/I711),0)</f>
        <v>15.592694063926942</v>
      </c>
      <c r="J712" s="23">
        <f>SUM(J710/J711)</f>
        <v>14.964285714285714</v>
      </c>
      <c r="K712" s="23">
        <f>SUM(K710/K711)</f>
        <v>14.964285714285714</v>
      </c>
      <c r="P712"/>
    </row>
    <row r="713" spans="1:16" ht="15.75">
      <c r="A713" s="5"/>
      <c r="B713" s="30"/>
      <c r="C713" s="30"/>
      <c r="D713" s="26"/>
      <c r="E713" s="26"/>
      <c r="F713" s="26"/>
      <c r="G713" s="26"/>
      <c r="H713" s="26"/>
      <c r="I713" s="26"/>
      <c r="J713" s="26"/>
      <c r="K713" s="26"/>
      <c r="P713"/>
    </row>
    <row r="714" spans="1:16" ht="24.75">
      <c r="A714" s="9" t="s">
        <v>93</v>
      </c>
      <c r="B714" s="27" t="s">
        <v>2</v>
      </c>
      <c r="C714" s="27" t="s">
        <v>3</v>
      </c>
      <c r="D714" s="39" t="s">
        <v>103</v>
      </c>
      <c r="E714" s="39" t="s">
        <v>104</v>
      </c>
      <c r="F714" s="39" t="s">
        <v>105</v>
      </c>
      <c r="G714" s="27" t="s">
        <v>107</v>
      </c>
      <c r="H714" s="27" t="s">
        <v>108</v>
      </c>
      <c r="I714" s="27" t="s">
        <v>109</v>
      </c>
      <c r="J714" s="27" t="s">
        <v>110</v>
      </c>
      <c r="K714" s="27" t="s">
        <v>111</v>
      </c>
      <c r="P714"/>
    </row>
    <row r="715" spans="1:16" ht="15.75">
      <c r="A715" s="29" t="s">
        <v>114</v>
      </c>
      <c r="B715" s="23" t="s">
        <v>112</v>
      </c>
      <c r="C715" s="23" t="s">
        <v>112</v>
      </c>
      <c r="D715" s="23" t="s">
        <v>112</v>
      </c>
      <c r="E715" s="23" t="s">
        <v>112</v>
      </c>
      <c r="F715" s="23" t="s">
        <v>112</v>
      </c>
      <c r="G715" s="23">
        <f aca="true" t="shared" si="89" ref="G715:I718">SUM(G696+G706)</f>
        <v>0</v>
      </c>
      <c r="H715" s="23">
        <f t="shared" si="89"/>
        <v>0</v>
      </c>
      <c r="I715" s="23">
        <f t="shared" si="89"/>
        <v>0</v>
      </c>
      <c r="J715" s="23">
        <f>SUM(H715+I715)/2</f>
        <v>0</v>
      </c>
      <c r="K715" s="23">
        <f aca="true" t="shared" si="90" ref="K715:K720">(G715+H715+I715)/2</f>
        <v>0</v>
      </c>
      <c r="P715"/>
    </row>
    <row r="716" spans="1:16" ht="15.75">
      <c r="A716" s="5" t="s">
        <v>4</v>
      </c>
      <c r="B716" s="23">
        <f aca="true" t="shared" si="91" ref="B716:D718">SUM(B697+B707)</f>
        <v>0</v>
      </c>
      <c r="C716" s="23">
        <f t="shared" si="91"/>
        <v>432.90999999999997</v>
      </c>
      <c r="D716" s="23">
        <f t="shared" si="91"/>
        <v>280.93</v>
      </c>
      <c r="E716" s="23">
        <f>SUM(C716+D716)/2</f>
        <v>356.91999999999996</v>
      </c>
      <c r="F716" s="23">
        <f>(B716+C716+D716)/2</f>
        <v>356.91999999999996</v>
      </c>
      <c r="G716" s="23">
        <f t="shared" si="89"/>
        <v>0</v>
      </c>
      <c r="H716" s="23">
        <f t="shared" si="89"/>
        <v>382.54999999999995</v>
      </c>
      <c r="I716" s="23">
        <f t="shared" si="89"/>
        <v>256.14</v>
      </c>
      <c r="J716" s="23">
        <f>SUM(H716+I716)/2</f>
        <v>319.34499999999997</v>
      </c>
      <c r="K716" s="23">
        <f t="shared" si="90"/>
        <v>319.34499999999997</v>
      </c>
      <c r="P716"/>
    </row>
    <row r="717" spans="1:16" ht="15.75">
      <c r="A717" s="5" t="s">
        <v>5</v>
      </c>
      <c r="B717" s="23">
        <f t="shared" si="91"/>
        <v>0</v>
      </c>
      <c r="C717" s="23">
        <f t="shared" si="91"/>
        <v>1058.8400000000001</v>
      </c>
      <c r="D717" s="23">
        <f t="shared" si="91"/>
        <v>1025.69</v>
      </c>
      <c r="E717" s="23">
        <f>SUM(C717+D717)/2</f>
        <v>1042.265</v>
      </c>
      <c r="F717" s="23">
        <f>(B717+C717+D717)/2</f>
        <v>1042.265</v>
      </c>
      <c r="G717" s="23">
        <f t="shared" si="89"/>
        <v>0</v>
      </c>
      <c r="H717" s="23">
        <f t="shared" si="89"/>
        <v>1042.95</v>
      </c>
      <c r="I717" s="23">
        <f t="shared" si="89"/>
        <v>1054.98</v>
      </c>
      <c r="J717" s="23">
        <f>SUM(H717+I717)/2</f>
        <v>1048.9650000000001</v>
      </c>
      <c r="K717" s="23">
        <f t="shared" si="90"/>
        <v>1048.9650000000001</v>
      </c>
      <c r="P717"/>
    </row>
    <row r="718" spans="1:16" ht="15.75">
      <c r="A718" s="5" t="s">
        <v>6</v>
      </c>
      <c r="B718" s="23">
        <f t="shared" si="91"/>
        <v>0</v>
      </c>
      <c r="C718" s="23">
        <f t="shared" si="91"/>
        <v>542.8199999999999</v>
      </c>
      <c r="D718" s="23">
        <f t="shared" si="91"/>
        <v>590.59</v>
      </c>
      <c r="E718" s="23">
        <f>SUM(C718+D718)/2</f>
        <v>566.7049999999999</v>
      </c>
      <c r="F718" s="23">
        <f>(B718+C718+D718)/2</f>
        <v>566.7049999999999</v>
      </c>
      <c r="G718" s="23">
        <f t="shared" si="89"/>
        <v>0</v>
      </c>
      <c r="H718" s="23">
        <f t="shared" si="89"/>
        <v>469.45000000000005</v>
      </c>
      <c r="I718" s="23">
        <f t="shared" si="89"/>
        <v>531.64</v>
      </c>
      <c r="J718" s="23">
        <f>SUM(H718+I718)/2</f>
        <v>500.545</v>
      </c>
      <c r="K718" s="23">
        <f t="shared" si="90"/>
        <v>500.545</v>
      </c>
      <c r="P718"/>
    </row>
    <row r="719" spans="1:16" ht="15.75">
      <c r="A719" s="5" t="s">
        <v>7</v>
      </c>
      <c r="B719" s="23">
        <f>SUM(B716:B718)</f>
        <v>0</v>
      </c>
      <c r="C719" s="23">
        <f>SUM(C716:C718)</f>
        <v>2034.57</v>
      </c>
      <c r="D719" s="23">
        <f>SUM(D716:D718)</f>
        <v>1897.21</v>
      </c>
      <c r="E719" s="23">
        <f>SUM(E716:E718)</f>
        <v>1965.8899999999999</v>
      </c>
      <c r="F719" s="23">
        <f>(B719+C719+D719)/2</f>
        <v>1965.8899999999999</v>
      </c>
      <c r="G719" s="23">
        <f>SUM(G716:G718)</f>
        <v>0</v>
      </c>
      <c r="H719" s="23">
        <f>SUM(H715:H718)</f>
        <v>1894.95</v>
      </c>
      <c r="I719" s="23">
        <f>SUM(I715:I718)</f>
        <v>1842.7599999999998</v>
      </c>
      <c r="J719" s="23">
        <f>SUM(J715:J718)</f>
        <v>1868.8550000000002</v>
      </c>
      <c r="K719" s="23">
        <f t="shared" si="90"/>
        <v>1868.855</v>
      </c>
      <c r="P719"/>
    </row>
    <row r="720" spans="1:16" ht="15.75">
      <c r="A720" s="5" t="s">
        <v>8</v>
      </c>
      <c r="B720" s="23">
        <f>SUM(B701+B711)</f>
        <v>0</v>
      </c>
      <c r="C720" s="23">
        <f>SUM(C701+C711)</f>
        <v>87.639</v>
      </c>
      <c r="D720" s="23">
        <f>SUM(D701+D711)</f>
        <v>84.85099999999998</v>
      </c>
      <c r="E720" s="23">
        <f>SUM(C720+D720)/2</f>
        <v>86.24499999999999</v>
      </c>
      <c r="F720" s="23">
        <f>(B720+C720+D720)/2</f>
        <v>86.24499999999999</v>
      </c>
      <c r="G720" s="23">
        <f>SUM(G701+G711)</f>
        <v>0</v>
      </c>
      <c r="H720" s="23">
        <f>SUM(H701+H711)</f>
        <v>89.479</v>
      </c>
      <c r="I720" s="23">
        <f>SUM(I701+I711)</f>
        <v>85.166</v>
      </c>
      <c r="J720" s="23">
        <f>SUM(H720+I720)/2</f>
        <v>87.32249999999999</v>
      </c>
      <c r="K720" s="23">
        <f t="shared" si="90"/>
        <v>87.32249999999999</v>
      </c>
      <c r="P720"/>
    </row>
    <row r="721" spans="1:16" ht="15.75">
      <c r="A721" s="6" t="s">
        <v>9</v>
      </c>
      <c r="B721" s="28">
        <f>IF(B720&gt;0,SUM(B719/B720),0)</f>
        <v>0</v>
      </c>
      <c r="C721" s="28">
        <f>IF(C720&gt;0,SUM(C719/C720),0)</f>
        <v>23.215349330777393</v>
      </c>
      <c r="D721" s="28">
        <f>IF(D720&gt;0,SUM(D719/D720),0)</f>
        <v>22.359312206102466</v>
      </c>
      <c r="E721" s="28">
        <f>SUM(E719/E720)</f>
        <v>22.794248941967652</v>
      </c>
      <c r="F721" s="28">
        <f>SUM(F719/F720)</f>
        <v>22.794248941967652</v>
      </c>
      <c r="G721" s="28">
        <f>IF(G720&gt;0,SUM(G719/G720),0)</f>
        <v>0</v>
      </c>
      <c r="H721" s="28">
        <f>IF(H720&gt;0,SUM(H719/H720),0)</f>
        <v>21.17759474290057</v>
      </c>
      <c r="I721" s="28">
        <f>IF(I720&gt;0,SUM(I719/I720),0)</f>
        <v>21.637273090200313</v>
      </c>
      <c r="J721" s="28">
        <f>SUM(J719/J720)</f>
        <v>21.401757851641907</v>
      </c>
      <c r="K721" s="28">
        <f>SUM(K719/K720)</f>
        <v>21.401757851641904</v>
      </c>
      <c r="P721"/>
    </row>
    <row r="722" spans="1:16" ht="15.75">
      <c r="A722" s="10"/>
      <c r="B722" s="30"/>
      <c r="C722" s="30"/>
      <c r="D722" s="26"/>
      <c r="E722" s="26"/>
      <c r="F722" s="26"/>
      <c r="G722" s="26"/>
      <c r="H722" s="26"/>
      <c r="I722" s="26"/>
      <c r="J722" s="26"/>
      <c r="K722" s="26"/>
      <c r="P722"/>
    </row>
    <row r="723" spans="1:16" ht="15.75">
      <c r="A723" s="10"/>
      <c r="B723" s="30"/>
      <c r="C723" s="30"/>
      <c r="D723" s="40"/>
      <c r="E723" s="40"/>
      <c r="F723" s="40"/>
      <c r="G723" s="40"/>
      <c r="H723" s="40"/>
      <c r="I723" s="40"/>
      <c r="J723" s="40"/>
      <c r="K723" s="40"/>
      <c r="P723"/>
    </row>
    <row r="724" spans="1:16" ht="15.75">
      <c r="A724" s="20" t="s">
        <v>94</v>
      </c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P724"/>
    </row>
    <row r="725" spans="1:16" ht="15.75">
      <c r="A725" s="8" t="s">
        <v>95</v>
      </c>
      <c r="B725" s="25" t="s">
        <v>2</v>
      </c>
      <c r="C725" s="25" t="s">
        <v>3</v>
      </c>
      <c r="D725" s="25" t="s">
        <v>103</v>
      </c>
      <c r="E725" s="25" t="s">
        <v>104</v>
      </c>
      <c r="F725" s="25" t="s">
        <v>105</v>
      </c>
      <c r="G725" s="25" t="s">
        <v>113</v>
      </c>
      <c r="H725" s="25" t="s">
        <v>108</v>
      </c>
      <c r="I725" s="25" t="s">
        <v>109</v>
      </c>
      <c r="J725" s="25" t="s">
        <v>110</v>
      </c>
      <c r="K725" s="25" t="s">
        <v>111</v>
      </c>
      <c r="P725"/>
    </row>
    <row r="726" spans="1:16" ht="15.75">
      <c r="A726" s="29" t="s">
        <v>114</v>
      </c>
      <c r="B726" s="23" t="s">
        <v>112</v>
      </c>
      <c r="C726" s="23" t="s">
        <v>112</v>
      </c>
      <c r="D726" s="23" t="s">
        <v>112</v>
      </c>
      <c r="E726" s="23" t="s">
        <v>112</v>
      </c>
      <c r="F726" s="23" t="s">
        <v>112</v>
      </c>
      <c r="G726" s="23">
        <v>0</v>
      </c>
      <c r="H726" s="23">
        <v>0</v>
      </c>
      <c r="I726" s="23">
        <v>0</v>
      </c>
      <c r="J726" s="23">
        <f>SUM(H726+I726)/2</f>
        <v>0</v>
      </c>
      <c r="K726" s="23">
        <f aca="true" t="shared" si="92" ref="K726:K731">(G726+H726+I726)/2</f>
        <v>0</v>
      </c>
      <c r="P726"/>
    </row>
    <row r="727" spans="1:16" ht="15.75">
      <c r="A727" s="5" t="s">
        <v>4</v>
      </c>
      <c r="B727" s="23">
        <v>0</v>
      </c>
      <c r="C727" s="23">
        <v>3.53</v>
      </c>
      <c r="D727" s="23">
        <v>0.67</v>
      </c>
      <c r="E727" s="23">
        <f>SUM(C727+D727)/2</f>
        <v>2.1</v>
      </c>
      <c r="F727" s="23">
        <f>(B727+C727+D727)/2</f>
        <v>2.1</v>
      </c>
      <c r="G727" s="23">
        <v>0</v>
      </c>
      <c r="H727" s="23">
        <v>5.33</v>
      </c>
      <c r="I727" s="23">
        <v>0.13</v>
      </c>
      <c r="J727" s="23">
        <f>SUM(H727+I727)/2</f>
        <v>2.73</v>
      </c>
      <c r="K727" s="23">
        <f t="shared" si="92"/>
        <v>2.73</v>
      </c>
      <c r="P727"/>
    </row>
    <row r="728" spans="1:16" ht="15.75">
      <c r="A728" s="5" t="s">
        <v>5</v>
      </c>
      <c r="B728" s="23">
        <v>0</v>
      </c>
      <c r="C728" s="23">
        <v>3.78</v>
      </c>
      <c r="D728" s="23">
        <v>3.53</v>
      </c>
      <c r="E728" s="23">
        <f>SUM(C728+D728)/2</f>
        <v>3.655</v>
      </c>
      <c r="F728" s="23">
        <f>(B728+C728+D728)/2</f>
        <v>3.655</v>
      </c>
      <c r="G728" s="23">
        <v>0</v>
      </c>
      <c r="H728" s="23">
        <v>7.87</v>
      </c>
      <c r="I728" s="23">
        <v>3.4</v>
      </c>
      <c r="J728" s="23">
        <f>SUM(H728+I728)/2</f>
        <v>5.635</v>
      </c>
      <c r="K728" s="23">
        <f t="shared" si="92"/>
        <v>5.635</v>
      </c>
      <c r="P728"/>
    </row>
    <row r="729" spans="1:16" ht="15.75">
      <c r="A729" s="5" t="s">
        <v>6</v>
      </c>
      <c r="B729" s="23">
        <v>0</v>
      </c>
      <c r="C729" s="23">
        <v>0</v>
      </c>
      <c r="D729" s="23">
        <v>0</v>
      </c>
      <c r="E729" s="23">
        <f>SUM(C729+D729)/2</f>
        <v>0</v>
      </c>
      <c r="F729" s="23">
        <f>(B729+C729+D729)/2</f>
        <v>0</v>
      </c>
      <c r="G729" s="23">
        <v>0</v>
      </c>
      <c r="H729" s="23">
        <v>0</v>
      </c>
      <c r="I729" s="23">
        <v>0</v>
      </c>
      <c r="J729" s="23">
        <f>SUM(H729+I729)/2</f>
        <v>0</v>
      </c>
      <c r="K729" s="23">
        <f t="shared" si="92"/>
        <v>0</v>
      </c>
      <c r="P729"/>
    </row>
    <row r="730" spans="1:16" ht="15.75">
      <c r="A730" s="5" t="s">
        <v>7</v>
      </c>
      <c r="B730" s="23">
        <f>SUM(B727:B729)</f>
        <v>0</v>
      </c>
      <c r="C730" s="23">
        <f>SUM(C727:C729)</f>
        <v>7.31</v>
      </c>
      <c r="D730" s="23">
        <f>SUM(D727:D729)</f>
        <v>4.2</v>
      </c>
      <c r="E730" s="23">
        <f>SUM(E727:E729)</f>
        <v>5.755</v>
      </c>
      <c r="F730" s="23">
        <f>(B730+C730+D730)/2</f>
        <v>5.755</v>
      </c>
      <c r="G730" s="23">
        <f>SUM(G727:G729)</f>
        <v>0</v>
      </c>
      <c r="H730" s="23">
        <v>13.2</v>
      </c>
      <c r="I730" s="23">
        <v>3.53</v>
      </c>
      <c r="J730" s="23">
        <f>SUM(J727:J729)</f>
        <v>8.365</v>
      </c>
      <c r="K730" s="23">
        <f t="shared" si="92"/>
        <v>8.365</v>
      </c>
      <c r="P730"/>
    </row>
    <row r="731" spans="1:16" ht="15.75">
      <c r="A731" s="5" t="s">
        <v>8</v>
      </c>
      <c r="B731" s="23">
        <v>0</v>
      </c>
      <c r="C731" s="23">
        <v>0.2</v>
      </c>
      <c r="D731" s="23">
        <v>0.2</v>
      </c>
      <c r="E731" s="23">
        <f>SUM(C731+D731)/2</f>
        <v>0.2</v>
      </c>
      <c r="F731" s="23">
        <f>(B731+C731+D731)/2</f>
        <v>0.2</v>
      </c>
      <c r="G731" s="23">
        <v>0</v>
      </c>
      <c r="H731" s="23">
        <v>0.65</v>
      </c>
      <c r="I731" s="23">
        <v>0.23</v>
      </c>
      <c r="J731" s="23">
        <f>SUM(H731+I731)/2</f>
        <v>0.44</v>
      </c>
      <c r="K731" s="23">
        <f t="shared" si="92"/>
        <v>0.44</v>
      </c>
      <c r="P731"/>
    </row>
    <row r="732" spans="1:16" ht="15.75">
      <c r="A732" s="5" t="s">
        <v>9</v>
      </c>
      <c r="B732" s="23">
        <f>IF(B731&gt;0,SUM(B730/B731),0)</f>
        <v>0</v>
      </c>
      <c r="C732" s="23">
        <f>IF(C731&gt;0,SUM(C730/C731),0)</f>
        <v>36.55</v>
      </c>
      <c r="D732" s="23">
        <f>IF(D731&gt;0,SUM(D730/D731),0)</f>
        <v>21</v>
      </c>
      <c r="E732" s="23">
        <f>SUM(E730/E731)</f>
        <v>28.775</v>
      </c>
      <c r="F732" s="23">
        <f>SUM(F730/F731)</f>
        <v>28.775</v>
      </c>
      <c r="G732" s="23">
        <f>IF(G731&gt;0,SUM(G730/G731),0)</f>
        <v>0</v>
      </c>
      <c r="H732" s="23">
        <f>IF(H731&gt;0,SUM(H730/H731),0)</f>
        <v>20.307692307692307</v>
      </c>
      <c r="I732" s="23">
        <f>IF(I731&gt;0,SUM(I730/I731),0)</f>
        <v>15.34782608695652</v>
      </c>
      <c r="J732" s="23">
        <f>SUM(J730/J731)</f>
        <v>19.011363636363637</v>
      </c>
      <c r="K732" s="23">
        <f>SUM(K730/K731)</f>
        <v>19.011363636363637</v>
      </c>
      <c r="P732"/>
    </row>
    <row r="733" spans="1:16" ht="15.75">
      <c r="A733" s="5"/>
      <c r="B733" s="30"/>
      <c r="C733" s="30"/>
      <c r="D733" s="26"/>
      <c r="E733" s="26"/>
      <c r="F733" s="26"/>
      <c r="G733" s="26"/>
      <c r="H733" s="26"/>
      <c r="I733" s="26"/>
      <c r="J733" s="26"/>
      <c r="K733" s="26"/>
      <c r="P733"/>
    </row>
    <row r="734" spans="1:16" ht="24.75">
      <c r="A734" s="9" t="s">
        <v>96</v>
      </c>
      <c r="B734" s="27" t="s">
        <v>2</v>
      </c>
      <c r="C734" s="27" t="s">
        <v>3</v>
      </c>
      <c r="D734" s="27" t="s">
        <v>103</v>
      </c>
      <c r="E734" s="27" t="s">
        <v>104</v>
      </c>
      <c r="F734" s="27" t="s">
        <v>105</v>
      </c>
      <c r="G734" s="27" t="s">
        <v>107</v>
      </c>
      <c r="H734" s="27" t="s">
        <v>108</v>
      </c>
      <c r="I734" s="27" t="s">
        <v>109</v>
      </c>
      <c r="J734" s="27" t="s">
        <v>110</v>
      </c>
      <c r="K734" s="27" t="s">
        <v>111</v>
      </c>
      <c r="P734"/>
    </row>
    <row r="735" spans="1:16" ht="15.75">
      <c r="A735" s="29" t="s">
        <v>114</v>
      </c>
      <c r="B735" s="23" t="s">
        <v>112</v>
      </c>
      <c r="C735" s="23" t="s">
        <v>112</v>
      </c>
      <c r="D735" s="23" t="s">
        <v>112</v>
      </c>
      <c r="E735" s="23" t="s">
        <v>112</v>
      </c>
      <c r="F735" s="23" t="s">
        <v>112</v>
      </c>
      <c r="G735" s="23">
        <v>0</v>
      </c>
      <c r="H735" s="23">
        <f aca="true" t="shared" si="93" ref="H735:I738">SUM(H726)</f>
        <v>0</v>
      </c>
      <c r="I735" s="23">
        <f t="shared" si="93"/>
        <v>0</v>
      </c>
      <c r="J735" s="23">
        <f>SUM(H735+I735)/2</f>
        <v>0</v>
      </c>
      <c r="K735" s="23">
        <f aca="true" t="shared" si="94" ref="K735:K740">(G735+H735+I735)/2</f>
        <v>0</v>
      </c>
      <c r="P735"/>
    </row>
    <row r="736" spans="1:16" ht="15.75">
      <c r="A736" s="5" t="s">
        <v>4</v>
      </c>
      <c r="B736" s="23">
        <f aca="true" t="shared" si="95" ref="B736:D738">SUM(B727)</f>
        <v>0</v>
      </c>
      <c r="C736" s="23">
        <f t="shared" si="95"/>
        <v>3.53</v>
      </c>
      <c r="D736" s="23">
        <f t="shared" si="95"/>
        <v>0.67</v>
      </c>
      <c r="E736" s="23">
        <f>SUM(C736+D736)/2</f>
        <v>2.1</v>
      </c>
      <c r="F736" s="23">
        <f>(B736+C736+D736)/2</f>
        <v>2.1</v>
      </c>
      <c r="G736" s="23">
        <f>SUM(G727)</f>
        <v>0</v>
      </c>
      <c r="H736" s="23">
        <f t="shared" si="93"/>
        <v>5.33</v>
      </c>
      <c r="I736" s="23">
        <f t="shared" si="93"/>
        <v>0.13</v>
      </c>
      <c r="J736" s="23">
        <f>SUM(H736+I736)/2</f>
        <v>2.73</v>
      </c>
      <c r="K736" s="23">
        <f t="shared" si="94"/>
        <v>2.73</v>
      </c>
      <c r="P736"/>
    </row>
    <row r="737" spans="1:16" ht="15.75">
      <c r="A737" s="5" t="s">
        <v>5</v>
      </c>
      <c r="B737" s="23">
        <f t="shared" si="95"/>
        <v>0</v>
      </c>
      <c r="C737" s="23">
        <f t="shared" si="95"/>
        <v>3.78</v>
      </c>
      <c r="D737" s="23">
        <f t="shared" si="95"/>
        <v>3.53</v>
      </c>
      <c r="E737" s="23">
        <f>SUM(C737+D737)/2</f>
        <v>3.655</v>
      </c>
      <c r="F737" s="23">
        <f>(B737+C737+D737)/2</f>
        <v>3.655</v>
      </c>
      <c r="G737" s="23">
        <f>SUM(G728)</f>
        <v>0</v>
      </c>
      <c r="H737" s="23">
        <f t="shared" si="93"/>
        <v>7.87</v>
      </c>
      <c r="I737" s="23">
        <f t="shared" si="93"/>
        <v>3.4</v>
      </c>
      <c r="J737" s="23">
        <f>SUM(H737+I737)/2</f>
        <v>5.635</v>
      </c>
      <c r="K737" s="23">
        <f t="shared" si="94"/>
        <v>5.635</v>
      </c>
      <c r="P737"/>
    </row>
    <row r="738" spans="1:16" ht="15.75">
      <c r="A738" s="5" t="s">
        <v>6</v>
      </c>
      <c r="B738" s="23">
        <f t="shared" si="95"/>
        <v>0</v>
      </c>
      <c r="C738" s="23">
        <f t="shared" si="95"/>
        <v>0</v>
      </c>
      <c r="D738" s="23">
        <f t="shared" si="95"/>
        <v>0</v>
      </c>
      <c r="E738" s="23">
        <f>SUM(C738+D738)/2</f>
        <v>0</v>
      </c>
      <c r="F738" s="23">
        <f>(B738+C738+D738)/2</f>
        <v>0</v>
      </c>
      <c r="G738" s="23">
        <f>SUM(G729)</f>
        <v>0</v>
      </c>
      <c r="H738" s="23">
        <f t="shared" si="93"/>
        <v>0</v>
      </c>
      <c r="I738" s="23">
        <f t="shared" si="93"/>
        <v>0</v>
      </c>
      <c r="J738" s="23">
        <f>SUM(H738+I738)/2</f>
        <v>0</v>
      </c>
      <c r="K738" s="23">
        <f t="shared" si="94"/>
        <v>0</v>
      </c>
      <c r="P738"/>
    </row>
    <row r="739" spans="1:16" ht="15.75">
      <c r="A739" s="5" t="s">
        <v>7</v>
      </c>
      <c r="B739" s="23">
        <f>SUM(B736:B738)</f>
        <v>0</v>
      </c>
      <c r="C739" s="23">
        <f>SUM(C736:C738)</f>
        <v>7.31</v>
      </c>
      <c r="D739" s="23">
        <f>SUM(D736:D738)</f>
        <v>4.2</v>
      </c>
      <c r="E739" s="23">
        <f>SUM(E736:E738)</f>
        <v>5.755</v>
      </c>
      <c r="F739" s="23">
        <f>(B739+C739+D739)/2</f>
        <v>5.755</v>
      </c>
      <c r="G739" s="23">
        <f>SUM(G735:G738)</f>
        <v>0</v>
      </c>
      <c r="H739" s="23">
        <f>SUM(H735:H738)</f>
        <v>13.2</v>
      </c>
      <c r="I739" s="23">
        <f>SUM(I735:I738)</f>
        <v>3.53</v>
      </c>
      <c r="J739" s="23">
        <f>SUM(J735:J738)</f>
        <v>8.365</v>
      </c>
      <c r="K739" s="23">
        <f t="shared" si="94"/>
        <v>8.365</v>
      </c>
      <c r="P739"/>
    </row>
    <row r="740" spans="1:16" ht="15.75">
      <c r="A740" s="5" t="s">
        <v>8</v>
      </c>
      <c r="B740" s="23">
        <f>SUM(B731)</f>
        <v>0</v>
      </c>
      <c r="C740" s="23">
        <f>SUM(C731)</f>
        <v>0.2</v>
      </c>
      <c r="D740" s="23">
        <f>SUM(D731)</f>
        <v>0.2</v>
      </c>
      <c r="E740" s="23">
        <f>SUM(C740+D740)/2</f>
        <v>0.2</v>
      </c>
      <c r="F740" s="23">
        <f>(B740+C740+D740)/2</f>
        <v>0.2</v>
      </c>
      <c r="G740" s="23">
        <f>SUM(G731)</f>
        <v>0</v>
      </c>
      <c r="H740" s="23">
        <f>SUM(H731)</f>
        <v>0.65</v>
      </c>
      <c r="I740" s="23">
        <f>SUM(I731)</f>
        <v>0.23</v>
      </c>
      <c r="J740" s="23">
        <f>SUM(H740+I740)/2</f>
        <v>0.44</v>
      </c>
      <c r="K740" s="23">
        <f t="shared" si="94"/>
        <v>0.44</v>
      </c>
      <c r="P740"/>
    </row>
    <row r="741" spans="1:16" ht="15.75">
      <c r="A741" s="6" t="s">
        <v>9</v>
      </c>
      <c r="B741" s="28">
        <f>IF(B740&gt;0,SUM(B739/B740),0)</f>
        <v>0</v>
      </c>
      <c r="C741" s="28">
        <f>IF(C740&gt;0,SUM(C739/C740),0)</f>
        <v>36.55</v>
      </c>
      <c r="D741" s="28">
        <f>IF(D740&gt;0,SUM(D739/D740),0)</f>
        <v>21</v>
      </c>
      <c r="E741" s="28">
        <f>SUM(E739/E740)</f>
        <v>28.775</v>
      </c>
      <c r="F741" s="28">
        <f>SUM(F739/F740)</f>
        <v>28.775</v>
      </c>
      <c r="G741" s="28">
        <f>IF(G740&gt;0,SUM(G739/G740),0)</f>
        <v>0</v>
      </c>
      <c r="H741" s="28">
        <f>IF(H740&gt;0,SUM(H739/H740),0)</f>
        <v>20.307692307692307</v>
      </c>
      <c r="I741" s="28">
        <f>IF(I740&gt;0,SUM(I739/I740),0)</f>
        <v>15.34782608695652</v>
      </c>
      <c r="J741" s="28">
        <f>SUM(J739/J740)</f>
        <v>19.011363636363637</v>
      </c>
      <c r="K741" s="28">
        <f>SUM(K739/K740)</f>
        <v>19.011363636363637</v>
      </c>
      <c r="P741"/>
    </row>
    <row r="742" ht="15.75">
      <c r="A742" s="10"/>
    </row>
  </sheetData>
  <sheetProtection/>
  <mergeCells count="7">
    <mergeCell ref="A9:K9"/>
    <mergeCell ref="A1:K1"/>
    <mergeCell ref="A2:K2"/>
    <mergeCell ref="A5:K5"/>
    <mergeCell ref="A6:K6"/>
    <mergeCell ref="A7:K7"/>
    <mergeCell ref="A8:K8"/>
  </mergeCells>
  <printOptions horizontalCentered="1"/>
  <pageMargins left="0.25" right="0.25" top="0.5" bottom="0.75" header="0.3" footer="0.3"/>
  <pageSetup horizontalDpi="600" verticalDpi="600" orientation="landscape" scale="88" r:id="rId1"/>
  <headerFooter>
    <oddFooter>&amp;L&amp;10CSUDH Institutional Research
April 23, 2015&amp;R&amp;10Page &amp;P of &amp;N</oddFooter>
  </headerFooter>
  <rowBreaks count="21" manualBreakCount="21">
    <brk id="30" max="255" man="1"/>
    <brk id="66" max="255" man="1"/>
    <brk id="102" max="255" man="1"/>
    <brk id="138" max="255" man="1"/>
    <brk id="174" max="255" man="1"/>
    <brk id="210" max="255" man="1"/>
    <brk id="239" max="255" man="1"/>
    <brk id="275" max="255" man="1"/>
    <brk id="311" max="255" man="1"/>
    <brk id="347" max="255" man="1"/>
    <brk id="376" max="255" man="1"/>
    <brk id="412" max="255" man="1"/>
    <brk id="448" max="255" man="1"/>
    <brk id="484" max="255" man="1"/>
    <brk id="511" max="255" man="1"/>
    <brk id="548" max="10" man="1"/>
    <brk id="584" max="255" man="1"/>
    <brk id="613" max="255" man="1"/>
    <brk id="649" max="255" man="1"/>
    <brk id="685" max="255" man="1"/>
    <brk id="7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M. Stallworth</dc:creator>
  <cp:keywords/>
  <dc:description/>
  <cp:lastModifiedBy>Akira Kanatsu</cp:lastModifiedBy>
  <cp:lastPrinted>2015-04-23T21:07:51Z</cp:lastPrinted>
  <dcterms:created xsi:type="dcterms:W3CDTF">2013-12-14T00:19:32Z</dcterms:created>
  <dcterms:modified xsi:type="dcterms:W3CDTF">2015-07-06T16:58:20Z</dcterms:modified>
  <cp:category/>
  <cp:version/>
  <cp:contentType/>
  <cp:contentStatus/>
</cp:coreProperties>
</file>