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<sst xmlns="http://schemas.openxmlformats.org/spreadsheetml/2006/main" count="35" uniqueCount="19">
  <si>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Nonresident Alien</t>
  </si>
  <si>
    <t>American Indian/Alaska Native</t>
  </si>
  <si>
    <t>Asian/Pacific Islander</t>
  </si>
  <si>
    <t>Race/ethnicity unknown</t>
  </si>
  <si>
    <t>Total</t>
  </si>
  <si>
    <t>Full-Time</t>
  </si>
  <si>
    <t>Part-Time</t>
  </si>
  <si>
    <t>Source: IPEDS</t>
  </si>
  <si>
    <t>Males</t>
  </si>
  <si>
    <t>Females</t>
  </si>
  <si>
    <t>N</t>
  </si>
  <si>
    <t>%</t>
  </si>
  <si>
    <t>Known Ethnic Groups</t>
  </si>
  <si>
    <t>Staff/Administrators by Sex and Full-Time/Part-Time Status</t>
  </si>
  <si>
    <t>Staff/Administrators by Ethnicity and Full-Time/Part-Time Status</t>
  </si>
  <si>
    <t>Hispanic</t>
  </si>
  <si>
    <t>White</t>
  </si>
  <si>
    <t>African American</t>
  </si>
  <si>
    <t>Fall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</si>
</sst>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5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2" fillId="0" borderId="12" xfId="57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164" fontId="0" fillId="0" borderId="0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7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8.00390625" style="0" customWidth="1"/>
  </cols>
  <sheetData>
    <row r="1" spans="1:7" ht="15.75">
      <c r="A1" s="15" t="s">
        <v>13</v>
      </c>
      <c r="B1" s="15"/>
      <c r="C1" s="15"/>
      <c r="D1" s="15"/>
      <c r="E1" s="15"/>
      <c r="F1" s="15"/>
      <c r="G1" s="15"/>
    </row>
    <row r="2" spans="1:7" ht="12.75">
      <c r="A2" s="12" t="s">
        <v>18</v>
      </c>
      <c r="B2" s="12"/>
      <c r="C2" s="12"/>
      <c r="D2" s="12"/>
      <c r="E2" s="12"/>
      <c r="F2" s="12"/>
      <c r="G2" s="12"/>
    </row>
    <row r="6" spans="2:7" ht="12.75">
      <c r="B6" s="13" t="s">
        <v>5</v>
      </c>
      <c r="C6" s="14"/>
      <c r="D6" s="13" t="s">
        <v>6</v>
      </c>
      <c r="E6" s="14"/>
      <c r="F6" s="13" t="s">
        <v>4</v>
      </c>
      <c r="G6" s="14"/>
    </row>
    <row r="7" spans="2:7" ht="12.75">
      <c r="B7" s="6" t="s">
        <v>10</v>
      </c>
      <c r="C7" s="7" t="s">
        <v>11</v>
      </c>
      <c r="D7" s="6" t="s">
        <v>10</v>
      </c>
      <c r="E7" s="8" t="s">
        <v>11</v>
      </c>
      <c r="F7" s="6" t="s">
        <v>10</v>
      </c>
      <c r="G7" s="8" t="s">
        <v>11</v>
      </c>
    </row>
    <row r="8" spans="1:7" ht="12.75">
      <c r="A8" s="2" t="s">
        <v>8</v>
      </c>
      <c r="B8" s="2">
        <v>248</v>
      </c>
      <c r="C8" s="22">
        <f>B8/B$11</f>
        <v>0.4268502581755594</v>
      </c>
      <c r="D8" s="2">
        <v>18</v>
      </c>
      <c r="E8" s="16">
        <f>D8/D$11</f>
        <v>0.45</v>
      </c>
      <c r="F8" s="2">
        <f>D8+B8</f>
        <v>266</v>
      </c>
      <c r="G8" s="16">
        <f>F8/F$11</f>
        <v>0.428341384863124</v>
      </c>
    </row>
    <row r="9" spans="1:7" ht="12.75">
      <c r="A9" s="3" t="s">
        <v>9</v>
      </c>
      <c r="B9" s="3">
        <v>333</v>
      </c>
      <c r="C9" s="23">
        <f>B9/B$11</f>
        <v>0.5731497418244407</v>
      </c>
      <c r="D9" s="3">
        <v>22</v>
      </c>
      <c r="E9" s="17">
        <f>D9/D$11</f>
        <v>0.55</v>
      </c>
      <c r="F9" s="3">
        <f>D9+B9</f>
        <v>355</v>
      </c>
      <c r="G9" s="17">
        <f>F9/F$11</f>
        <v>0.571658615136876</v>
      </c>
    </row>
    <row r="10" spans="1:7" ht="12.75">
      <c r="A10" s="3"/>
      <c r="B10" s="3"/>
      <c r="C10" s="24"/>
      <c r="D10" s="3"/>
      <c r="E10" s="19"/>
      <c r="F10" s="3"/>
      <c r="G10" s="19"/>
    </row>
    <row r="11" spans="1:7" ht="12.75">
      <c r="A11" s="11" t="s">
        <v>4</v>
      </c>
      <c r="B11" s="9">
        <f>SUM(B8:B9)</f>
        <v>581</v>
      </c>
      <c r="C11" s="25">
        <f>B11/F11</f>
        <v>0.9355877616747182</v>
      </c>
      <c r="D11" s="9">
        <f>SUM(D8:D9)</f>
        <v>40</v>
      </c>
      <c r="E11" s="21">
        <f>D11/F11</f>
        <v>0.0644122383252818</v>
      </c>
      <c r="F11" s="9">
        <f>SUM(F8:F9)</f>
        <v>621</v>
      </c>
      <c r="G11" s="20">
        <f>G9+G8</f>
        <v>1</v>
      </c>
    </row>
    <row r="20" spans="1:7" ht="15.75">
      <c r="A20" s="15" t="s">
        <v>14</v>
      </c>
      <c r="B20" s="15"/>
      <c r="C20" s="15"/>
      <c r="D20" s="15"/>
      <c r="E20" s="15"/>
      <c r="F20" s="15"/>
      <c r="G20" s="15"/>
    </row>
    <row r="21" spans="1:7" ht="12.75">
      <c r="A21" s="12" t="s">
        <v>18</v>
      </c>
      <c r="B21" s="12"/>
      <c r="C21" s="12"/>
      <c r="D21" s="12"/>
      <c r="E21" s="12"/>
      <c r="F21" s="12"/>
      <c r="G21" s="12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5" spans="2:7" ht="12.75">
      <c r="B25" s="13" t="s">
        <v>5</v>
      </c>
      <c r="C25" s="14"/>
      <c r="D25" s="13" t="s">
        <v>6</v>
      </c>
      <c r="E25" s="14"/>
      <c r="F25" s="13" t="s">
        <v>4</v>
      </c>
      <c r="G25" s="14"/>
    </row>
    <row r="26" spans="2:7" ht="12.75">
      <c r="B26" s="6" t="s">
        <v>10</v>
      </c>
      <c r="C26" s="8" t="s">
        <v>11</v>
      </c>
      <c r="D26" s="6" t="s">
        <v>10</v>
      </c>
      <c r="E26" s="8" t="s">
        <v>11</v>
      </c>
      <c r="F26" s="6" t="s">
        <v>10</v>
      </c>
      <c r="G26" s="8" t="s">
        <v>11</v>
      </c>
    </row>
    <row r="27" spans="1:7" ht="12.75">
      <c r="A27" s="2" t="s">
        <v>17</v>
      </c>
      <c r="B27" s="2">
        <f>62+119</f>
        <v>181</v>
      </c>
      <c r="C27" s="16">
        <f aca="true" t="shared" si="0" ref="C27:C32">B27/B$32</f>
        <v>0.31922398589065254</v>
      </c>
      <c r="D27" s="2">
        <v>8</v>
      </c>
      <c r="E27" s="16">
        <f aca="true" t="shared" si="1" ref="E27:E32">D27/D$32</f>
        <v>0.22857142857142856</v>
      </c>
      <c r="F27" s="2">
        <f>D27+B27</f>
        <v>189</v>
      </c>
      <c r="G27" s="16">
        <f aca="true" t="shared" si="2" ref="G27:G32">F27/F$32</f>
        <v>0.313953488372093</v>
      </c>
    </row>
    <row r="28" spans="1:7" ht="12.75">
      <c r="A28" s="3" t="s">
        <v>1</v>
      </c>
      <c r="B28" s="3">
        <v>2</v>
      </c>
      <c r="C28" s="17">
        <f t="shared" si="0"/>
        <v>0.003527336860670194</v>
      </c>
      <c r="D28" s="3">
        <v>1</v>
      </c>
      <c r="E28" s="17">
        <f t="shared" si="1"/>
        <v>0.02857142857142857</v>
      </c>
      <c r="F28" s="3">
        <f>D28+B28</f>
        <v>3</v>
      </c>
      <c r="G28" s="17">
        <f t="shared" si="2"/>
        <v>0.0049833887043189366</v>
      </c>
    </row>
    <row r="29" spans="1:7" ht="12.75">
      <c r="A29" s="3" t="s">
        <v>2</v>
      </c>
      <c r="B29" s="3">
        <f>47+44</f>
        <v>91</v>
      </c>
      <c r="C29" s="17">
        <f t="shared" si="0"/>
        <v>0.16049382716049382</v>
      </c>
      <c r="D29" s="3">
        <v>4</v>
      </c>
      <c r="E29" s="17">
        <f t="shared" si="1"/>
        <v>0.11428571428571428</v>
      </c>
      <c r="F29" s="3">
        <f>D29+B29</f>
        <v>95</v>
      </c>
      <c r="G29" s="17">
        <f t="shared" si="2"/>
        <v>0.15780730897009967</v>
      </c>
    </row>
    <row r="30" spans="1:7" ht="12.75">
      <c r="A30" s="3" t="s">
        <v>15</v>
      </c>
      <c r="B30" s="3">
        <f>53+75</f>
        <v>128</v>
      </c>
      <c r="C30" s="17">
        <f t="shared" si="0"/>
        <v>0.2257495590828924</v>
      </c>
      <c r="D30" s="3">
        <v>9</v>
      </c>
      <c r="E30" s="17">
        <f t="shared" si="1"/>
        <v>0.2571428571428571</v>
      </c>
      <c r="F30" s="3">
        <f>D30+B30</f>
        <v>137</v>
      </c>
      <c r="G30" s="17">
        <f t="shared" si="2"/>
        <v>0.22757475083056478</v>
      </c>
    </row>
    <row r="31" spans="1:7" ht="12.75">
      <c r="A31" s="3" t="s">
        <v>16</v>
      </c>
      <c r="B31" s="3">
        <f>78+87</f>
        <v>165</v>
      </c>
      <c r="C31" s="17">
        <f t="shared" si="0"/>
        <v>0.291005291005291</v>
      </c>
      <c r="D31" s="3">
        <v>13</v>
      </c>
      <c r="E31" s="17">
        <f t="shared" si="1"/>
        <v>0.37142857142857144</v>
      </c>
      <c r="F31" s="3">
        <f>D31+B31</f>
        <v>178</v>
      </c>
      <c r="G31" s="17">
        <f t="shared" si="2"/>
        <v>0.2956810631229236</v>
      </c>
    </row>
    <row r="32" spans="1:7" ht="12.75">
      <c r="A32" s="5" t="s">
        <v>12</v>
      </c>
      <c r="B32" s="5">
        <f>SUM(B27:B31)</f>
        <v>567</v>
      </c>
      <c r="C32" s="18">
        <f t="shared" si="0"/>
        <v>1</v>
      </c>
      <c r="D32" s="5">
        <f>SUM(D27:D31)</f>
        <v>35</v>
      </c>
      <c r="E32" s="18">
        <f t="shared" si="1"/>
        <v>1</v>
      </c>
      <c r="F32" s="5">
        <f>SUM(F27:F31)</f>
        <v>602</v>
      </c>
      <c r="G32" s="18">
        <f t="shared" si="2"/>
        <v>1</v>
      </c>
    </row>
    <row r="33" spans="1:7" ht="12.75">
      <c r="A33" s="3" t="s">
        <v>0</v>
      </c>
      <c r="B33" s="3">
        <v>0</v>
      </c>
      <c r="C33" s="4"/>
      <c r="D33" s="3">
        <v>1</v>
      </c>
      <c r="E33" s="4"/>
      <c r="F33" s="3">
        <f>D33+B33</f>
        <v>1</v>
      </c>
      <c r="G33" s="4"/>
    </row>
    <row r="34" spans="1:7" ht="12.75">
      <c r="A34" s="3" t="s">
        <v>3</v>
      </c>
      <c r="B34" s="3">
        <v>14</v>
      </c>
      <c r="C34" s="4"/>
      <c r="D34" s="3">
        <v>4</v>
      </c>
      <c r="E34" s="4"/>
      <c r="F34" s="3">
        <f>D34+B34</f>
        <v>18</v>
      </c>
      <c r="G34" s="4"/>
    </row>
    <row r="35" spans="1:7" ht="12.75">
      <c r="A35" s="11" t="s">
        <v>4</v>
      </c>
      <c r="B35" s="9">
        <f>B32+B33+B34</f>
        <v>581</v>
      </c>
      <c r="C35" s="10"/>
      <c r="D35" s="9">
        <f>D32+D33+D34</f>
        <v>40</v>
      </c>
      <c r="E35" s="10"/>
      <c r="F35" s="9">
        <f>F32+F33+F34</f>
        <v>621</v>
      </c>
      <c r="G35" s="10"/>
    </row>
    <row r="37" ht="12.75">
      <c r="A37" t="s">
        <v>7</v>
      </c>
    </row>
  </sheetData>
  <sheetProtection/>
  <mergeCells count="10">
    <mergeCell ref="A21:G21"/>
    <mergeCell ref="B25:C25"/>
    <mergeCell ref="D25:E25"/>
    <mergeCell ref="F25:G25"/>
    <mergeCell ref="A1:G1"/>
    <mergeCell ref="A2:G2"/>
    <mergeCell ref="B6:C6"/>
    <mergeCell ref="D6:E6"/>
    <mergeCell ref="F6:G6"/>
    <mergeCell ref="A20:G20"/>
  </mergeCells>
  <printOptions horizontalCentered="1"/>
  <pageMargins left="0.75" right="0.75" top="1" bottom="1" header="0.5" footer="0.5"/>
  <pageSetup horizontalDpi="1200" verticalDpi="1200" orientation="portrait" r:id="rId1"/>
  <headerFooter alignWithMargins="0">
    <oddFooter>&amp;L&amp;9CSUDH Institutional Research, Assessment and Planning
January 13, 2010&amp;R&amp;9Page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jbabcock</dc:creator>
  <cp:keywords/>
  <dc:description/>
  <cp:lastModifiedBy>jbabcock</cp:lastModifiedBy>
  <cp:lastPrinted>2010-01-14T00:07:59Z</cp:lastPrinted>
  <dcterms:created xsi:type="dcterms:W3CDTF">2008-04-10T16:08:26Z</dcterms:created>
  <dcterms:modified xsi:type="dcterms:W3CDTF">2010-01-14T18:28:40Z</dcterms:modified>
  <cp:category/>
  <cp:version/>
  <cp:contentType/>
  <cp:contentStatus/>
</cp:coreProperties>
</file>